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D:\1 - Julien\JdR Harry Potter - Campagne perso HP'\"/>
    </mc:Choice>
  </mc:AlternateContent>
  <xr:revisionPtr revIDLastSave="0" documentId="13_ncr:1_{0E68EF34-DB50-49E6-B443-FB5D5A995BB9}" xr6:coauthVersionLast="45" xr6:coauthVersionMax="45" xr10:uidLastSave="{00000000-0000-0000-0000-000000000000}"/>
  <bookViews>
    <workbookView xWindow="-108" yWindow="-108" windowWidth="23256" windowHeight="12720" xr2:uid="{87547457-9DA2-4975-89F9-64BACDC73933}"/>
  </bookViews>
  <sheets>
    <sheet name="Questionnaire" sheetId="5" r:id="rId1"/>
    <sheet name="Résultat" sheetId="3" r:id="rId2"/>
    <sheet name="Gen part1" sheetId="1" state="hidden" r:id="rId3"/>
    <sheet name="Gen part2" sheetId="4" state="hidden" r:id="rId4"/>
    <sheet name="Caractéristiques" sheetId="2" state="hidden" r:id="rId5"/>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 i="5" l="1"/>
  <c r="M3" i="5" l="1"/>
  <c r="M2" i="5"/>
  <c r="C12" i="1" l="1"/>
  <c r="B7" i="3"/>
  <c r="K54" i="4"/>
  <c r="Z37" i="3"/>
  <c r="Z35" i="3"/>
  <c r="Z34" i="3"/>
  <c r="C34" i="1"/>
  <c r="AA36" i="3" s="1"/>
  <c r="C32" i="1"/>
  <c r="C33" i="1" s="1"/>
  <c r="K37" i="4"/>
  <c r="K21" i="4"/>
  <c r="K30" i="4"/>
  <c r="C16" i="1"/>
  <c r="B9" i="3" s="1"/>
  <c r="K55" i="4"/>
  <c r="K56" i="4"/>
  <c r="K57" i="4"/>
  <c r="K60" i="4"/>
  <c r="K64" i="4"/>
  <c r="K58" i="4"/>
  <c r="K53" i="4"/>
  <c r="K66" i="4"/>
  <c r="K65" i="4"/>
  <c r="K52" i="4"/>
  <c r="K63" i="4"/>
  <c r="K62" i="4"/>
  <c r="K59" i="4"/>
  <c r="K61" i="4"/>
  <c r="K51" i="4"/>
  <c r="K43" i="4"/>
  <c r="K42" i="4"/>
  <c r="K41" i="4"/>
  <c r="K40" i="4"/>
  <c r="K48" i="4"/>
  <c r="K47" i="4"/>
  <c r="K46" i="4"/>
  <c r="K45" i="4"/>
  <c r="K49" i="4"/>
  <c r="K18" i="4"/>
  <c r="K19" i="4"/>
  <c r="K20" i="4"/>
  <c r="K22" i="4"/>
  <c r="K23" i="4"/>
  <c r="K24" i="4"/>
  <c r="K25" i="4"/>
  <c r="K26" i="4"/>
  <c r="K27" i="4"/>
  <c r="K28" i="4"/>
  <c r="K29" i="4"/>
  <c r="K31" i="4"/>
  <c r="K32" i="4"/>
  <c r="K33" i="4"/>
  <c r="K34" i="4"/>
  <c r="K35" i="4"/>
  <c r="K36" i="4"/>
  <c r="K38" i="4"/>
  <c r="K17" i="4"/>
  <c r="B3" i="4"/>
  <c r="B4" i="4"/>
  <c r="B5" i="4"/>
  <c r="B6" i="4"/>
  <c r="B7" i="4"/>
  <c r="B8" i="4"/>
  <c r="B9" i="4"/>
  <c r="B2" i="4"/>
  <c r="D15" i="1"/>
  <c r="B31" i="3" s="1"/>
  <c r="C15" i="1"/>
  <c r="C11" i="1"/>
  <c r="E14" i="1"/>
  <c r="D14" i="1"/>
  <c r="C13" i="1"/>
  <c r="B16" i="3" s="1"/>
  <c r="B15" i="3" l="1"/>
  <c r="AA38" i="3"/>
  <c r="K7" i="4"/>
  <c r="B11" i="3"/>
  <c r="F6" i="1"/>
  <c r="C26" i="1"/>
  <c r="C25" i="1"/>
  <c r="C24" i="1"/>
  <c r="C23" i="1"/>
  <c r="C22" i="1"/>
  <c r="C21" i="1"/>
  <c r="C20" i="1"/>
  <c r="C19" i="1"/>
  <c r="C5" i="1"/>
  <c r="C4" i="1"/>
  <c r="C9" i="1" s="1"/>
  <c r="C3" i="1"/>
  <c r="C7" i="1" s="1"/>
  <c r="I2" i="3" l="1"/>
  <c r="R8" i="3"/>
  <c r="B13" i="3"/>
  <c r="AA4" i="3"/>
  <c r="AB8" i="3"/>
  <c r="S4" i="3"/>
  <c r="AA11" i="3"/>
  <c r="W2" i="3"/>
  <c r="S11" i="3"/>
  <c r="W13" i="3"/>
  <c r="C9" i="4"/>
  <c r="G63" i="4" s="1"/>
  <c r="H63" i="4" s="1"/>
  <c r="C2" i="4"/>
  <c r="C7" i="4"/>
  <c r="C4" i="4"/>
  <c r="C11" i="4"/>
  <c r="C5" i="4"/>
  <c r="C12" i="4"/>
  <c r="C6" i="4"/>
  <c r="G30" i="4" s="1"/>
  <c r="H30" i="4" s="1"/>
  <c r="C30" i="4" s="1"/>
  <c r="D30" i="4" s="1"/>
  <c r="C13" i="4"/>
  <c r="E25" i="1"/>
  <c r="C8" i="4"/>
  <c r="D20" i="1"/>
  <c r="C3" i="4"/>
  <c r="E26" i="1"/>
  <c r="C29" i="1"/>
  <c r="E29" i="1" s="1"/>
  <c r="D21" i="1"/>
  <c r="C28" i="1"/>
  <c r="D26" i="1"/>
  <c r="C28" i="3" s="1"/>
  <c r="D25" i="1"/>
  <c r="E24" i="1"/>
  <c r="D24" i="1"/>
  <c r="E23" i="1"/>
  <c r="D19" i="1"/>
  <c r="E19" i="1"/>
  <c r="E10" i="1"/>
  <c r="D23" i="1"/>
  <c r="C25" i="3" s="1"/>
  <c r="D22" i="1"/>
  <c r="E22" i="1"/>
  <c r="F4" i="1"/>
  <c r="E20" i="1"/>
  <c r="E21" i="1"/>
  <c r="C8" i="1"/>
  <c r="I4" i="3" s="1"/>
  <c r="C20" i="3" l="1"/>
  <c r="C19" i="3"/>
  <c r="C27" i="3"/>
  <c r="C18" i="3"/>
  <c r="C24" i="3"/>
  <c r="C26" i="3"/>
  <c r="C14" i="4"/>
  <c r="AF9" i="3" s="1"/>
  <c r="G21" i="4"/>
  <c r="H21" i="4" s="1"/>
  <c r="C21" i="4" s="1"/>
  <c r="D21" i="4" s="1"/>
  <c r="AF5" i="3"/>
  <c r="H48" i="3"/>
  <c r="AF7" i="3"/>
  <c r="AF3" i="3"/>
  <c r="D10" i="1"/>
  <c r="G38" i="4"/>
  <c r="H38" i="4" s="1"/>
  <c r="C38" i="4" s="1"/>
  <c r="D38" i="4" s="1"/>
  <c r="G54" i="4"/>
  <c r="H54" i="4" s="1"/>
  <c r="C54" i="4" s="1"/>
  <c r="C63" i="4"/>
  <c r="G37" i="4"/>
  <c r="H37" i="4" s="1"/>
  <c r="C37" i="4" s="1"/>
  <c r="D37" i="4" s="1"/>
  <c r="G57" i="4"/>
  <c r="H57" i="4" s="1"/>
  <c r="G60" i="4"/>
  <c r="H60" i="4" s="1"/>
  <c r="G62" i="4"/>
  <c r="H62" i="4" s="1"/>
  <c r="G55" i="4"/>
  <c r="H55" i="4" s="1"/>
  <c r="G56" i="4"/>
  <c r="H56" i="4" s="1"/>
  <c r="G59" i="4"/>
  <c r="H59" i="4" s="1"/>
  <c r="C59" i="4" s="1"/>
  <c r="D59" i="4" s="1"/>
  <c r="G24" i="4"/>
  <c r="H24" i="4" s="1"/>
  <c r="C24" i="4" s="1"/>
  <c r="D24" i="4" s="1"/>
  <c r="G52" i="4"/>
  <c r="H52" i="4" s="1"/>
  <c r="G65" i="4"/>
  <c r="H65" i="4" s="1"/>
  <c r="G17" i="4"/>
  <c r="H17" i="4" s="1"/>
  <c r="C17" i="4" s="1"/>
  <c r="D17" i="4" s="1"/>
  <c r="G58" i="4"/>
  <c r="H58" i="4" s="1"/>
  <c r="G64" i="4"/>
  <c r="H64" i="4" s="1"/>
  <c r="G53" i="4"/>
  <c r="H53" i="4" s="1"/>
  <c r="G66" i="4"/>
  <c r="H66" i="4" s="1"/>
  <c r="G61" i="4"/>
  <c r="H61" i="4" s="1"/>
  <c r="G43" i="4"/>
  <c r="H43" i="4" s="1"/>
  <c r="C43" i="4" s="1"/>
  <c r="D43" i="4" s="1"/>
  <c r="G51" i="4"/>
  <c r="H51" i="4" s="1"/>
  <c r="G19" i="4"/>
  <c r="H19" i="4" s="1"/>
  <c r="C19" i="4" s="1"/>
  <c r="D19" i="4" s="1"/>
  <c r="G41" i="4"/>
  <c r="H41" i="4" s="1"/>
  <c r="C41" i="4" s="1"/>
  <c r="D41" i="4" s="1"/>
  <c r="G42" i="4"/>
  <c r="H42" i="4" s="1"/>
  <c r="C42" i="4" s="1"/>
  <c r="D42" i="4" s="1"/>
  <c r="G48" i="4"/>
  <c r="H48" i="4" s="1"/>
  <c r="C48" i="4" s="1"/>
  <c r="D48" i="4" s="1"/>
  <c r="G40" i="4"/>
  <c r="H40" i="4" s="1"/>
  <c r="C40" i="4" s="1"/>
  <c r="D40" i="4" s="1"/>
  <c r="G49" i="4"/>
  <c r="H49" i="4" s="1"/>
  <c r="G47" i="4"/>
  <c r="H47" i="4" s="1"/>
  <c r="C47" i="4" s="1"/>
  <c r="D47" i="4" s="1"/>
  <c r="G46" i="4"/>
  <c r="H46" i="4" s="1"/>
  <c r="G45" i="4"/>
  <c r="H45" i="4" s="1"/>
  <c r="C45" i="4" s="1"/>
  <c r="D45" i="4" s="1"/>
  <c r="G20" i="4"/>
  <c r="H20" i="4" s="1"/>
  <c r="C20" i="4" s="1"/>
  <c r="D20" i="4" s="1"/>
  <c r="G22" i="4"/>
  <c r="H22" i="4" s="1"/>
  <c r="C22" i="4" s="1"/>
  <c r="D22" i="4" s="1"/>
  <c r="G35" i="4"/>
  <c r="H35" i="4" s="1"/>
  <c r="C35" i="4" s="1"/>
  <c r="D35" i="4" s="1"/>
  <c r="G33" i="4"/>
  <c r="H33" i="4" s="1"/>
  <c r="C33" i="4" s="1"/>
  <c r="D33" i="4" s="1"/>
  <c r="G31" i="4"/>
  <c r="H31" i="4" s="1"/>
  <c r="C31" i="4" s="1"/>
  <c r="D31" i="4" s="1"/>
  <c r="G36" i="4"/>
  <c r="H36" i="4" s="1"/>
  <c r="C36" i="4" s="1"/>
  <c r="D36" i="4" s="1"/>
  <c r="G32" i="4"/>
  <c r="H32" i="4" s="1"/>
  <c r="C32" i="4" s="1"/>
  <c r="D32" i="4" s="1"/>
  <c r="G34" i="4"/>
  <c r="H34" i="4" s="1"/>
  <c r="C34" i="4" s="1"/>
  <c r="D34" i="4" s="1"/>
  <c r="G25" i="4"/>
  <c r="H25" i="4" s="1"/>
  <c r="C25" i="4" s="1"/>
  <c r="D25" i="4" s="1"/>
  <c r="G28" i="4"/>
  <c r="H28" i="4" s="1"/>
  <c r="C28" i="4" s="1"/>
  <c r="D28" i="4" s="1"/>
  <c r="G29" i="4"/>
  <c r="H29" i="4" s="1"/>
  <c r="C29" i="4" s="1"/>
  <c r="D29" i="4" s="1"/>
  <c r="G26" i="4"/>
  <c r="H26" i="4" s="1"/>
  <c r="C26" i="4" s="1"/>
  <c r="D26" i="4" s="1"/>
  <c r="G27" i="4"/>
  <c r="H27" i="4" s="1"/>
  <c r="C27" i="4" s="1"/>
  <c r="D27" i="4" s="1"/>
  <c r="G23" i="4"/>
  <c r="H23" i="4" s="1"/>
  <c r="C23" i="4" s="1"/>
  <c r="D23" i="4" s="1"/>
  <c r="G18" i="4"/>
  <c r="H18" i="4" s="1"/>
  <c r="C18" i="4" s="1"/>
  <c r="D18" i="4" s="1"/>
  <c r="D29" i="1"/>
  <c r="C23" i="3" s="1"/>
  <c r="E28" i="1"/>
  <c r="D28" i="1"/>
  <c r="C22" i="3" l="1"/>
  <c r="H47" i="3"/>
  <c r="H53" i="3"/>
  <c r="H41" i="3"/>
  <c r="H46" i="3"/>
  <c r="H54" i="3"/>
  <c r="H40" i="3"/>
  <c r="AH54" i="3"/>
  <c r="U37" i="3"/>
  <c r="U38" i="3"/>
  <c r="H55" i="3"/>
  <c r="H56" i="3"/>
  <c r="H36" i="3"/>
  <c r="AH55" i="3"/>
  <c r="H45" i="3"/>
  <c r="H43" i="3"/>
  <c r="H49" i="3"/>
  <c r="H38" i="3"/>
  <c r="U36" i="3"/>
  <c r="H42" i="3"/>
  <c r="H50" i="3"/>
  <c r="H44" i="3"/>
  <c r="H52" i="3"/>
  <c r="H51" i="3"/>
  <c r="AH52" i="3"/>
  <c r="U35" i="3"/>
  <c r="H37" i="3"/>
  <c r="H35" i="3"/>
  <c r="U47" i="3"/>
  <c r="H39" i="3"/>
  <c r="D54" i="4"/>
  <c r="D63" i="4"/>
  <c r="C49" i="4"/>
  <c r="D49" i="4" s="1"/>
  <c r="C46" i="4"/>
  <c r="C65" i="4"/>
  <c r="C56" i="4"/>
  <c r="C61" i="4"/>
  <c r="C64" i="4"/>
  <c r="C52" i="4"/>
  <c r="C55" i="4"/>
  <c r="C53" i="4"/>
  <c r="C57" i="4"/>
  <c r="C66" i="4"/>
  <c r="C58" i="4"/>
  <c r="C62" i="4"/>
  <c r="C60" i="4"/>
  <c r="AH56" i="3" l="1"/>
  <c r="U51" i="3"/>
  <c r="U42" i="3"/>
  <c r="D58" i="4"/>
  <c r="D55" i="4"/>
  <c r="D56" i="4"/>
  <c r="D62" i="4"/>
  <c r="D60" i="4"/>
  <c r="D66" i="4"/>
  <c r="D52" i="4"/>
  <c r="D65" i="4"/>
  <c r="D53" i="4"/>
  <c r="D61" i="4"/>
  <c r="D57" i="4"/>
  <c r="D64" i="4"/>
  <c r="D46" i="4"/>
  <c r="C51" i="4"/>
  <c r="D51" i="4" s="1"/>
  <c r="U39" i="3" l="1"/>
  <c r="U43" i="3"/>
  <c r="AH53" i="3"/>
  <c r="U41" i="3"/>
  <c r="U48" i="3"/>
  <c r="U46" i="3"/>
  <c r="U49" i="3"/>
  <c r="U52" i="3"/>
  <c r="U53" i="3"/>
  <c r="U50" i="3"/>
  <c r="U54" i="3"/>
  <c r="U45" i="3"/>
  <c r="U40" i="3"/>
  <c r="U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Julien D.</author>
  </authors>
  <commentList>
    <comment ref="C14" authorId="0" shapeId="0" xr:uid="{CD19CE28-649A-424D-8433-6CDE4CE4EC9A}">
      <text>
        <r>
          <rPr>
            <b/>
            <sz val="9"/>
            <color indexed="81"/>
            <rFont val="Tahoma"/>
            <family val="2"/>
          </rPr>
          <t>Julien D.:</t>
        </r>
        <r>
          <rPr>
            <sz val="9"/>
            <color indexed="81"/>
            <rFont val="Tahoma"/>
            <family val="2"/>
          </rPr>
          <t xml:space="preserve">
Modifié par rapport à la règle de base. En effet, personne n'a plus que 24 avec cette façon de créer les personnages. J'ai donc choisi le bonus de base au dessus de 16 et celui d'après au dessus de 20, le dernier pour 24.</t>
        </r>
      </text>
    </comment>
    <comment ref="I16" authorId="0" shapeId="0" xr:uid="{2A4C5929-0BC9-4960-8E52-CD0AE4828741}">
      <text>
        <r>
          <rPr>
            <b/>
            <sz val="9"/>
            <color indexed="81"/>
            <rFont val="Tahoma"/>
            <family val="2"/>
          </rPr>
          <t>Julien D.:</t>
        </r>
        <r>
          <rPr>
            <sz val="9"/>
            <color indexed="81"/>
            <rFont val="Tahoma"/>
            <family val="2"/>
          </rPr>
          <t xml:space="preserve">
Valeur que l'on s'attend à trouver, en moyenne.</t>
        </r>
      </text>
    </comment>
    <comment ref="J16" authorId="0" shapeId="0" xr:uid="{AA1F10DB-F462-49D7-9E23-7BEC775800AC}">
      <text>
        <r>
          <rPr>
            <b/>
            <sz val="9"/>
            <color indexed="81"/>
            <rFont val="Tahoma"/>
            <family val="2"/>
          </rPr>
          <t>Julien D.:</t>
        </r>
        <r>
          <rPr>
            <sz val="9"/>
            <color indexed="81"/>
            <rFont val="Tahoma"/>
            <family val="2"/>
          </rPr>
          <t xml:space="preserve">
Dispersion des valeurs autour de l'écart type.</t>
        </r>
      </text>
    </comment>
    <comment ref="L16" authorId="0" shapeId="0" xr:uid="{74E799A8-BFF4-4D6D-8E02-DBD59B44F2BE}">
      <text>
        <r>
          <rPr>
            <b/>
            <sz val="9"/>
            <color indexed="81"/>
            <rFont val="Tahoma"/>
            <family val="2"/>
          </rPr>
          <t>Julien D.:</t>
        </r>
        <r>
          <rPr>
            <sz val="9"/>
            <color indexed="81"/>
            <rFont val="Tahoma"/>
            <family val="2"/>
          </rPr>
          <t xml:space="preserve">
X points enlevés par an inférieur à 17 ans.</t>
        </r>
      </text>
    </comment>
  </commentList>
</comments>
</file>

<file path=xl/sharedStrings.xml><?xml version="1.0" encoding="utf-8"?>
<sst xmlns="http://schemas.openxmlformats.org/spreadsheetml/2006/main" count="5158" uniqueCount="4245">
  <si>
    <t>Nom</t>
  </si>
  <si>
    <t>Aberline</t>
  </si>
  <si>
    <t>Adams</t>
  </si>
  <si>
    <t>Adler</t>
  </si>
  <si>
    <t>Alexander</t>
  </si>
  <si>
    <t>Allen</t>
  </si>
  <si>
    <t>Allister</t>
  </si>
  <si>
    <t>Ames</t>
  </si>
  <si>
    <t>Anderson</t>
  </si>
  <si>
    <t>Anson</t>
  </si>
  <si>
    <t>Anstey</t>
  </si>
  <si>
    <t>Ashford</t>
  </si>
  <si>
    <t>Auburn</t>
  </si>
  <si>
    <t>Austin</t>
  </si>
  <si>
    <t>Avery</t>
  </si>
  <si>
    <t>Bacon</t>
  </si>
  <si>
    <t>Baker</t>
  </si>
  <si>
    <t>Ball</t>
  </si>
  <si>
    <t>Barlow</t>
  </si>
  <si>
    <t>Barry</t>
  </si>
  <si>
    <t>Barton</t>
  </si>
  <si>
    <t>Baumeister</t>
  </si>
  <si>
    <t>Beauchamp</t>
  </si>
  <si>
    <t>Beaufort</t>
  </si>
  <si>
    <t>Bellingham</t>
  </si>
  <si>
    <t>Belvedere</t>
  </si>
  <si>
    <t>Bentley</t>
  </si>
  <si>
    <t>Bercow</t>
  </si>
  <si>
    <t>Berkeley</t>
  </si>
  <si>
    <t>Birx</t>
  </si>
  <si>
    <t>Black</t>
  </si>
  <si>
    <t>Blackwood</t>
  </si>
  <si>
    <t>Blair</t>
  </si>
  <si>
    <t>Blavatsky</t>
  </si>
  <si>
    <t>Board</t>
  </si>
  <si>
    <t>Bonaparte</t>
  </si>
  <si>
    <t>Boswell</t>
  </si>
  <si>
    <t>Boycott</t>
  </si>
  <si>
    <t>Bradford</t>
  </si>
  <si>
    <t>Braithwaite</t>
  </si>
  <si>
    <t>Brathwaite</t>
  </si>
  <si>
    <t>Brett</t>
  </si>
  <si>
    <t>Brixton</t>
  </si>
  <si>
    <t>Brock</t>
  </si>
  <si>
    <t>Brown</t>
  </si>
  <si>
    <t>Brownon</t>
  </si>
  <si>
    <t>Bruce</t>
  </si>
  <si>
    <t>Burberry</t>
  </si>
  <si>
    <t>Burnett</t>
  </si>
  <si>
    <t>Burton</t>
  </si>
  <si>
    <t>Bush</t>
  </si>
  <si>
    <t>Cadbury</t>
  </si>
  <si>
    <t>Caius</t>
  </si>
  <si>
    <t>Cameron</t>
  </si>
  <si>
    <t>Cantor</t>
  </si>
  <si>
    <t>Carlyle</t>
  </si>
  <si>
    <t>Cassidy</t>
  </si>
  <si>
    <t>Chase</t>
  </si>
  <si>
    <t>Chatterton</t>
  </si>
  <si>
    <t>Cheriton</t>
  </si>
  <si>
    <t>Cholmondeley</t>
  </si>
  <si>
    <t>Chomsky</t>
  </si>
  <si>
    <t>Chowdhury</t>
  </si>
  <si>
    <t>Churchill</t>
  </si>
  <si>
    <t>Clifford</t>
  </si>
  <si>
    <t>Clifton</t>
  </si>
  <si>
    <t>Clinton</t>
  </si>
  <si>
    <t>Clive</t>
  </si>
  <si>
    <t>Columbus</t>
  </si>
  <si>
    <t>Conley</t>
  </si>
  <si>
    <t>Connar</t>
  </si>
  <si>
    <t>Connor</t>
  </si>
  <si>
    <t>Conor</t>
  </si>
  <si>
    <t>Cook</t>
  </si>
  <si>
    <t>Coolidge</t>
  </si>
  <si>
    <t>Cooper</t>
  </si>
  <si>
    <t>Cox</t>
  </si>
  <si>
    <t>Cray</t>
  </si>
  <si>
    <t>Cree</t>
  </si>
  <si>
    <t>Creed</t>
  </si>
  <si>
    <t>Crofton</t>
  </si>
  <si>
    <t>Cumberbatch</t>
  </si>
  <si>
    <t>Curtis</t>
  </si>
  <si>
    <t>Dacre</t>
  </si>
  <si>
    <t>Dalton</t>
  </si>
  <si>
    <t>Dare</t>
  </si>
  <si>
    <t>Darwin</t>
  </si>
  <si>
    <t>Davis</t>
  </si>
  <si>
    <t>Day</t>
  </si>
  <si>
    <t>Dean</t>
  </si>
  <si>
    <t>Dennis</t>
  </si>
  <si>
    <t>Devereux</t>
  </si>
  <si>
    <t>Digby</t>
  </si>
  <si>
    <t>Disney</t>
  </si>
  <si>
    <t>Docker</t>
  </si>
  <si>
    <t>Douglas</t>
  </si>
  <si>
    <t>Drake</t>
  </si>
  <si>
    <t>Dunn</t>
  </si>
  <si>
    <t>Dwight</t>
  </si>
  <si>
    <t>East</t>
  </si>
  <si>
    <t>Easton</t>
  </si>
  <si>
    <t>Eaton</t>
  </si>
  <si>
    <t>Edwards</t>
  </si>
  <si>
    <t>Eliacin</t>
  </si>
  <si>
    <t>Elliot</t>
  </si>
  <si>
    <t>Elton</t>
  </si>
  <si>
    <t>Euston</t>
  </si>
  <si>
    <t>Evans</t>
  </si>
  <si>
    <t>Everest</t>
  </si>
  <si>
    <t>Everett</t>
  </si>
  <si>
    <t>Faraday</t>
  </si>
  <si>
    <t>Fauci</t>
  </si>
  <si>
    <t>Fawkes</t>
  </si>
  <si>
    <t>Fetherstonhaugh</t>
  </si>
  <si>
    <t>Fleming</t>
  </si>
  <si>
    <t>Forbes</t>
  </si>
  <si>
    <t>Ford</t>
  </si>
  <si>
    <t>Forester</t>
  </si>
  <si>
    <t>Forster</t>
  </si>
  <si>
    <t>Franklin</t>
  </si>
  <si>
    <t>Freese</t>
  </si>
  <si>
    <t>Freud</t>
  </si>
  <si>
    <t>Fuchs</t>
  </si>
  <si>
    <t>Gainsborough</t>
  </si>
  <si>
    <t>Galliano</t>
  </si>
  <si>
    <t>Gascoigne</t>
  </si>
  <si>
    <t>Gates</t>
  </si>
  <si>
    <t>Gatling</t>
  </si>
  <si>
    <t>Gibbon</t>
  </si>
  <si>
    <t>Gillette</t>
  </si>
  <si>
    <t>Goodman</t>
  </si>
  <si>
    <t>Gordon</t>
  </si>
  <si>
    <t>Gower</t>
  </si>
  <si>
    <t>Grant</t>
  </si>
  <si>
    <t>Green</t>
  </si>
  <si>
    <t>Guggenheim</t>
  </si>
  <si>
    <t>Gutenberg</t>
  </si>
  <si>
    <t>Hale</t>
  </si>
  <si>
    <t>Hales</t>
  </si>
  <si>
    <t>Hall</t>
  </si>
  <si>
    <t>Hamilton</t>
  </si>
  <si>
    <t>Hardy</t>
  </si>
  <si>
    <t>Hart</t>
  </si>
  <si>
    <t>Harvey</t>
  </si>
  <si>
    <t>Hawking</t>
  </si>
  <si>
    <t>Hayes</t>
  </si>
  <si>
    <t>Healey</t>
  </si>
  <si>
    <t>Heath</t>
  </si>
  <si>
    <t>Hebert</t>
  </si>
  <si>
    <t>Heston</t>
  </si>
  <si>
    <t>Hill</t>
  </si>
  <si>
    <t>Hilton</t>
  </si>
  <si>
    <t>Hodge</t>
  </si>
  <si>
    <t>Hodgkin</t>
  </si>
  <si>
    <t>Hodgson</t>
  </si>
  <si>
    <t>Holmes</t>
  </si>
  <si>
    <t>Home</t>
  </si>
  <si>
    <t>Hopkin</t>
  </si>
  <si>
    <t>Horne</t>
  </si>
  <si>
    <t>Houston</t>
  </si>
  <si>
    <t>Howard</t>
  </si>
  <si>
    <t>Howe</t>
  </si>
  <si>
    <t>Howell</t>
  </si>
  <si>
    <t>Hurst</t>
  </si>
  <si>
    <t>Hutton</t>
  </si>
  <si>
    <t>Huxley</t>
  </si>
  <si>
    <t>Ingham</t>
  </si>
  <si>
    <t>Irvine</t>
  </si>
  <si>
    <t>Jackson</t>
  </si>
  <si>
    <t>Jenner</t>
  </si>
  <si>
    <t>Jobs</t>
  </si>
  <si>
    <t>Johns</t>
  </si>
  <si>
    <t>Johnson</t>
  </si>
  <si>
    <t>Jones</t>
  </si>
  <si>
    <t>Jordan</t>
  </si>
  <si>
    <t>Joyce</t>
  </si>
  <si>
    <t>Kaczynski</t>
  </si>
  <si>
    <t>Kahn</t>
  </si>
  <si>
    <t>Katz</t>
  </si>
  <si>
    <t>Kay</t>
  </si>
  <si>
    <t>Keegan</t>
  </si>
  <si>
    <t>Kelly</t>
  </si>
  <si>
    <t>Kennedy</t>
  </si>
  <si>
    <t>Kent</t>
  </si>
  <si>
    <t>Keynes</t>
  </si>
  <si>
    <t>Kim</t>
  </si>
  <si>
    <t>King</t>
  </si>
  <si>
    <t>Kious</t>
  </si>
  <si>
    <t>Kirby</t>
  </si>
  <si>
    <t>Kircher</t>
  </si>
  <si>
    <t>Koch</t>
  </si>
  <si>
    <t>Kuczynski</t>
  </si>
  <si>
    <t>Kuenssberg</t>
  </si>
  <si>
    <t>Kyler</t>
  </si>
  <si>
    <t>Lacey</t>
  </si>
  <si>
    <t>Lacy</t>
  </si>
  <si>
    <t>Lambert</t>
  </si>
  <si>
    <t>Langton</t>
  </si>
  <si>
    <t>Lee</t>
  </si>
  <si>
    <t>Leigh</t>
  </si>
  <si>
    <t>Levy</t>
  </si>
  <si>
    <t>Lewis</t>
  </si>
  <si>
    <t>Lincoln</t>
  </si>
  <si>
    <t>Lindley</t>
  </si>
  <si>
    <t>Lloyd</t>
  </si>
  <si>
    <t>Logan</t>
  </si>
  <si>
    <t>Lord</t>
  </si>
  <si>
    <t>Love</t>
  </si>
  <si>
    <t>Luther</t>
  </si>
  <si>
    <t>Lynch</t>
  </si>
  <si>
    <t>Lyon</t>
  </si>
  <si>
    <t>Lyons</t>
  </si>
  <si>
    <t>Macintosh</t>
  </si>
  <si>
    <t>Mackenzie</t>
  </si>
  <si>
    <t>Macquarie</t>
  </si>
  <si>
    <t>Manley</t>
  </si>
  <si>
    <t>Mansfield</t>
  </si>
  <si>
    <t>Marsh</t>
  </si>
  <si>
    <t>Martin</t>
  </si>
  <si>
    <t>Matthews</t>
  </si>
  <si>
    <t>Maxwell</t>
  </si>
  <si>
    <t>May</t>
  </si>
  <si>
    <t>McDonald</t>
  </si>
  <si>
    <t>Michaels</t>
  </si>
  <si>
    <t>Middleton</t>
  </si>
  <si>
    <t>Miller</t>
  </si>
  <si>
    <t>Milton</t>
  </si>
  <si>
    <t>Moncky</t>
  </si>
  <si>
    <t>Montezuma</t>
  </si>
  <si>
    <t>Montgomery</t>
  </si>
  <si>
    <t>Moore</t>
  </si>
  <si>
    <t>Morley</t>
  </si>
  <si>
    <t>Morris</t>
  </si>
  <si>
    <t>Morton</t>
  </si>
  <si>
    <t>Muirhead</t>
  </si>
  <si>
    <t>Murphy</t>
  </si>
  <si>
    <t>Nash</t>
  </si>
  <si>
    <t>Needham</t>
  </si>
  <si>
    <t>Neil</t>
  </si>
  <si>
    <t>Nelson</t>
  </si>
  <si>
    <t>Newton</t>
  </si>
  <si>
    <t>Nguyen</t>
  </si>
  <si>
    <t>North</t>
  </si>
  <si>
    <t>Norton</t>
  </si>
  <si>
    <t>Oakley</t>
  </si>
  <si>
    <t>Oliver</t>
  </si>
  <si>
    <t>Orton</t>
  </si>
  <si>
    <t>Owen</t>
  </si>
  <si>
    <t>Page</t>
  </si>
  <si>
    <t>Pelham</t>
  </si>
  <si>
    <t>Penn</t>
  </si>
  <si>
    <t>Percy</t>
  </si>
  <si>
    <t>Perry</t>
  </si>
  <si>
    <t>Peters</t>
  </si>
  <si>
    <t>Pettyjohn</t>
  </si>
  <si>
    <t>Philby</t>
  </si>
  <si>
    <t>Phillips</t>
  </si>
  <si>
    <t>Pickering</t>
  </si>
  <si>
    <t>Piercy</t>
  </si>
  <si>
    <t>Pike</t>
  </si>
  <si>
    <t>Pitt</t>
  </si>
  <si>
    <t>Pope</t>
  </si>
  <si>
    <t>Powell</t>
  </si>
  <si>
    <t>Preston</t>
  </si>
  <si>
    <t>Price</t>
  </si>
  <si>
    <t>Proulx</t>
  </si>
  <si>
    <t>Putin</t>
  </si>
  <si>
    <t>Quincy</t>
  </si>
  <si>
    <t>Rattray</t>
  </si>
  <si>
    <t>Reed</t>
  </si>
  <si>
    <t>Reynold</t>
  </si>
  <si>
    <t>Richard</t>
  </si>
  <si>
    <t>Richards</t>
  </si>
  <si>
    <t>Roberts</t>
  </si>
  <si>
    <t>Robinson</t>
  </si>
  <si>
    <t>Roche</t>
  </si>
  <si>
    <t>Rose</t>
  </si>
  <si>
    <t>Rosenbach</t>
  </si>
  <si>
    <t>Rosinski</t>
  </si>
  <si>
    <t>Rothschild</t>
  </si>
  <si>
    <t>Rouhani</t>
  </si>
  <si>
    <t>Ryan</t>
  </si>
  <si>
    <t>Sabouraud</t>
  </si>
  <si>
    <t>Samson</t>
  </si>
  <si>
    <t>Samuels</t>
  </si>
  <si>
    <t>Sandhi</t>
  </si>
  <si>
    <t>Scott</t>
  </si>
  <si>
    <t>Shakespeare</t>
  </si>
  <si>
    <t>Shannon</t>
  </si>
  <si>
    <t>Sheraton</t>
  </si>
  <si>
    <t>Simon</t>
  </si>
  <si>
    <t>Simpson</t>
  </si>
  <si>
    <t>Sleeman</t>
  </si>
  <si>
    <t>Sloane</t>
  </si>
  <si>
    <t>Smith</t>
  </si>
  <si>
    <t>Somerset</t>
  </si>
  <si>
    <t>St John</t>
  </si>
  <si>
    <t>St. John</t>
  </si>
  <si>
    <t>Staley</t>
  </si>
  <si>
    <t>Standish</t>
  </si>
  <si>
    <t>Stanford</t>
  </si>
  <si>
    <t>Stanley</t>
  </si>
  <si>
    <t>Stapleton</t>
  </si>
  <si>
    <t>Starr</t>
  </si>
  <si>
    <t>Steinway</t>
  </si>
  <si>
    <t>Stetson</t>
  </si>
  <si>
    <t>Stevens</t>
  </si>
  <si>
    <t>Strachan</t>
  </si>
  <si>
    <t>Stratton</t>
  </si>
  <si>
    <t>Strauss</t>
  </si>
  <si>
    <t>Strugatsky</t>
  </si>
  <si>
    <t>Sutton</t>
  </si>
  <si>
    <t>Swanson</t>
  </si>
  <si>
    <t>Taliaferro</t>
  </si>
  <si>
    <t>Tardy</t>
  </si>
  <si>
    <t>Tarley</t>
  </si>
  <si>
    <t>Tarrant</t>
  </si>
  <si>
    <t>Taylor</t>
  </si>
  <si>
    <t>Templeton</t>
  </si>
  <si>
    <t>Thatcher</t>
  </si>
  <si>
    <t>Thompson</t>
  </si>
  <si>
    <t>Thornton</t>
  </si>
  <si>
    <t>Tofield</t>
  </si>
  <si>
    <t>Travis</t>
  </si>
  <si>
    <t>Trump</t>
  </si>
  <si>
    <t>Tuder</t>
  </si>
  <si>
    <t>Underwood</t>
  </si>
  <si>
    <t>Upton</t>
  </si>
  <si>
    <t>Vanhorne</t>
  </si>
  <si>
    <t>Venables</t>
  </si>
  <si>
    <t>Viel</t>
  </si>
  <si>
    <t>Walker</t>
  </si>
  <si>
    <t>Warhol</t>
  </si>
  <si>
    <t>Warwick</t>
  </si>
  <si>
    <t>Washington</t>
  </si>
  <si>
    <t>Wayne</t>
  </si>
  <si>
    <t>Weaver</t>
  </si>
  <si>
    <t>Webster</t>
  </si>
  <si>
    <t>Weiss</t>
  </si>
  <si>
    <t>Wellington</t>
  </si>
  <si>
    <t>West</t>
  </si>
  <si>
    <t>White</t>
  </si>
  <si>
    <t>Whitney</t>
  </si>
  <si>
    <t>Widdecombe</t>
  </si>
  <si>
    <t>Widdicombe</t>
  </si>
  <si>
    <t>Williams</t>
  </si>
  <si>
    <t>Wills</t>
  </si>
  <si>
    <t>Wilson</t>
  </si>
  <si>
    <t>Winchester</t>
  </si>
  <si>
    <t>Withycombe</t>
  </si>
  <si>
    <t>Wordsworth</t>
  </si>
  <si>
    <t>Yabe</t>
  </si>
  <si>
    <t>Yang</t>
  </si>
  <si>
    <t>Yazdanpanah</t>
  </si>
  <si>
    <t>Young</t>
  </si>
  <si>
    <t>Zajac</t>
  </si>
  <si>
    <t>Ziegler</t>
  </si>
  <si>
    <t xml:space="preserve">Aaren </t>
  </si>
  <si>
    <t xml:space="preserve">Aaron </t>
  </si>
  <si>
    <t xml:space="preserve">Abe </t>
  </si>
  <si>
    <t xml:space="preserve">Abel </t>
  </si>
  <si>
    <t xml:space="preserve">Abner </t>
  </si>
  <si>
    <t xml:space="preserve">Abraham </t>
  </si>
  <si>
    <t xml:space="preserve">Absalom </t>
  </si>
  <si>
    <t xml:space="preserve">Ace </t>
  </si>
  <si>
    <t xml:space="preserve">Adam </t>
  </si>
  <si>
    <t xml:space="preserve">Addison </t>
  </si>
  <si>
    <t xml:space="preserve">Adolph </t>
  </si>
  <si>
    <t xml:space="preserve">Adrian </t>
  </si>
  <si>
    <t xml:space="preserve">Ainsley </t>
  </si>
  <si>
    <t xml:space="preserve">Ainslie </t>
  </si>
  <si>
    <t xml:space="preserve">Al </t>
  </si>
  <si>
    <t xml:space="preserve">Alan </t>
  </si>
  <si>
    <t xml:space="preserve">Alban </t>
  </si>
  <si>
    <t xml:space="preserve">Alberic </t>
  </si>
  <si>
    <t xml:space="preserve">Albert </t>
  </si>
  <si>
    <t xml:space="preserve">Alden </t>
  </si>
  <si>
    <t xml:space="preserve">Aldous </t>
  </si>
  <si>
    <t xml:space="preserve">Alec </t>
  </si>
  <si>
    <t xml:space="preserve">Alex </t>
  </si>
  <si>
    <t xml:space="preserve">Alexander </t>
  </si>
  <si>
    <t xml:space="preserve">Alexis </t>
  </si>
  <si>
    <t xml:space="preserve">Alf </t>
  </si>
  <si>
    <t xml:space="preserve">Alfred </t>
  </si>
  <si>
    <t xml:space="preserve">Algar </t>
  </si>
  <si>
    <t xml:space="preserve">Alger </t>
  </si>
  <si>
    <t xml:space="preserve">Algernon </t>
  </si>
  <si>
    <t xml:space="preserve">Alison </t>
  </si>
  <si>
    <t xml:space="preserve">Alix </t>
  </si>
  <si>
    <t xml:space="preserve">Allan </t>
  </si>
  <si>
    <t xml:space="preserve">Allen </t>
  </si>
  <si>
    <t xml:space="preserve">Allyn </t>
  </si>
  <si>
    <t xml:space="preserve">Aloysius </t>
  </si>
  <si>
    <t xml:space="preserve">Alpha </t>
  </si>
  <si>
    <t xml:space="preserve">Alphonzo </t>
  </si>
  <si>
    <t xml:space="preserve">Alton </t>
  </si>
  <si>
    <t xml:space="preserve">Alvar </t>
  </si>
  <si>
    <t xml:space="preserve">Alvin </t>
  </si>
  <si>
    <t xml:space="preserve">Alwyn </t>
  </si>
  <si>
    <t xml:space="preserve">Ambrose </t>
  </si>
  <si>
    <t xml:space="preserve">Amedeus </t>
  </si>
  <si>
    <t xml:space="preserve">Amias </t>
  </si>
  <si>
    <t xml:space="preserve">Amos </t>
  </si>
  <si>
    <t xml:space="preserve">Amyas </t>
  </si>
  <si>
    <t xml:space="preserve">Anderson </t>
  </si>
  <si>
    <t xml:space="preserve">Andrew </t>
  </si>
  <si>
    <t xml:space="preserve">Andy </t>
  </si>
  <si>
    <t xml:space="preserve">Angel </t>
  </si>
  <si>
    <t xml:space="preserve">Angus </t>
  </si>
  <si>
    <t xml:space="preserve">Anselm </t>
  </si>
  <si>
    <t xml:space="preserve">Anson </t>
  </si>
  <si>
    <t xml:space="preserve">Anthony </t>
  </si>
  <si>
    <t xml:space="preserve">Antony </t>
  </si>
  <si>
    <t xml:space="preserve">Antwan </t>
  </si>
  <si>
    <t xml:space="preserve">Archibald </t>
  </si>
  <si>
    <t xml:space="preserve">Archie </t>
  </si>
  <si>
    <t xml:space="preserve">Arden </t>
  </si>
  <si>
    <t>Aric</t>
  </si>
  <si>
    <t>Arkell</t>
  </si>
  <si>
    <t>Arlie</t>
  </si>
  <si>
    <t>Arn</t>
  </si>
  <si>
    <t>Arnie</t>
  </si>
  <si>
    <t>Arnold</t>
  </si>
  <si>
    <t>Arron</t>
  </si>
  <si>
    <t>Art</t>
  </si>
  <si>
    <t>Arthur</t>
  </si>
  <si>
    <t>Ash</t>
  </si>
  <si>
    <t>Ashley</t>
  </si>
  <si>
    <t>Ashton</t>
  </si>
  <si>
    <t>Asia</t>
  </si>
  <si>
    <t>Astor</t>
  </si>
  <si>
    <t>Auberon</t>
  </si>
  <si>
    <t>Aubrey</t>
  </si>
  <si>
    <t>Audley</t>
  </si>
  <si>
    <t>August</t>
  </si>
  <si>
    <t>Augustine</t>
  </si>
  <si>
    <t>Austen</t>
  </si>
  <si>
    <t>Austyn</t>
  </si>
  <si>
    <t>Autumn</t>
  </si>
  <si>
    <t>Averill</t>
  </si>
  <si>
    <t>Bailey</t>
  </si>
  <si>
    <t>Baldric</t>
  </si>
  <si>
    <t>Baldwin</t>
  </si>
  <si>
    <t>Baptist</t>
  </si>
  <si>
    <t>Barclay</t>
  </si>
  <si>
    <t>Barnabas</t>
  </si>
  <si>
    <t>Barnaby</t>
  </si>
  <si>
    <t>Barney</t>
  </si>
  <si>
    <t>Barret</t>
  </si>
  <si>
    <t>Barrett</t>
  </si>
  <si>
    <t>Barrie</t>
  </si>
  <si>
    <t>Bart</t>
  </si>
  <si>
    <t>Bartholomew</t>
  </si>
  <si>
    <t>Basil</t>
  </si>
  <si>
    <t>Bastian</t>
  </si>
  <si>
    <t>Beaumont</t>
  </si>
  <si>
    <t>Beauregard</t>
  </si>
  <si>
    <t>Ben</t>
  </si>
  <si>
    <t>Benedict</t>
  </si>
  <si>
    <t>Benjamin</t>
  </si>
  <si>
    <t>Benjy</t>
  </si>
  <si>
    <t>Bennett</t>
  </si>
  <si>
    <t>Bennie</t>
  </si>
  <si>
    <t>Benny</t>
  </si>
  <si>
    <t>Benson</t>
  </si>
  <si>
    <t>Benton</t>
  </si>
  <si>
    <t>Bernard</t>
  </si>
  <si>
    <t>Bernie</t>
  </si>
  <si>
    <t>Berry</t>
  </si>
  <si>
    <t>Bert</t>
  </si>
  <si>
    <t>Bertie</t>
  </si>
  <si>
    <t>Bertram</t>
  </si>
  <si>
    <t>Bertrand</t>
  </si>
  <si>
    <t>Bevis</t>
  </si>
  <si>
    <t>Bill</t>
  </si>
  <si>
    <t>Billie</t>
  </si>
  <si>
    <t>Billy</t>
  </si>
  <si>
    <t>Blake</t>
  </si>
  <si>
    <t>Blaze</t>
  </si>
  <si>
    <t>Blythe</t>
  </si>
  <si>
    <t>Bob</t>
  </si>
  <si>
    <t>Bobbi</t>
  </si>
  <si>
    <t>Bobbie</t>
  </si>
  <si>
    <t>Bobby</t>
  </si>
  <si>
    <t>Boniface</t>
  </si>
  <si>
    <t>Booker</t>
  </si>
  <si>
    <t>Boyce</t>
  </si>
  <si>
    <t>Brack</t>
  </si>
  <si>
    <t>Brad</t>
  </si>
  <si>
    <t>Braden</t>
  </si>
  <si>
    <t>Bradley</t>
  </si>
  <si>
    <t>Brady</t>
  </si>
  <si>
    <t>Braeden</t>
  </si>
  <si>
    <t>Braiden</t>
  </si>
  <si>
    <t>Braidy</t>
  </si>
  <si>
    <t>Bram</t>
  </si>
  <si>
    <t>Brand</t>
  </si>
  <si>
    <t>Branden</t>
  </si>
  <si>
    <t>Brandon</t>
  </si>
  <si>
    <t>Brandt</t>
  </si>
  <si>
    <t>Brant</t>
  </si>
  <si>
    <t>Braxton</t>
  </si>
  <si>
    <t>Brayden</t>
  </si>
  <si>
    <t>Brendan</t>
  </si>
  <si>
    <t>Brenden</t>
  </si>
  <si>
    <t>Brendon</t>
  </si>
  <si>
    <t>Brennan</t>
  </si>
  <si>
    <t>Brent</t>
  </si>
  <si>
    <t>Bret</t>
  </si>
  <si>
    <t>Brian</t>
  </si>
  <si>
    <t>Briar</t>
  </si>
  <si>
    <t>Bridger</t>
  </si>
  <si>
    <t>Brigham</t>
  </si>
  <si>
    <t>Briscoe</t>
  </si>
  <si>
    <t>Bristol</t>
  </si>
  <si>
    <t>Britton</t>
  </si>
  <si>
    <t>Brodie</t>
  </si>
  <si>
    <t>Brody</t>
  </si>
  <si>
    <t>Bronte</t>
  </si>
  <si>
    <t>Brook</t>
  </si>
  <si>
    <t>Brooke</t>
  </si>
  <si>
    <t>Brooks</t>
  </si>
  <si>
    <t>Bryan</t>
  </si>
  <si>
    <t>Bryant</t>
  </si>
  <si>
    <t>Bryce</t>
  </si>
  <si>
    <t>Buck</t>
  </si>
  <si>
    <t>Bud</t>
  </si>
  <si>
    <t>Buddy</t>
  </si>
  <si>
    <t>Burt</t>
  </si>
  <si>
    <t>Buster</t>
  </si>
  <si>
    <t>Byrne</t>
  </si>
  <si>
    <t>Byron</t>
  </si>
  <si>
    <t>Bysshe</t>
  </si>
  <si>
    <t>Cade</t>
  </si>
  <si>
    <t>Caden</t>
  </si>
  <si>
    <t>Cadence</t>
  </si>
  <si>
    <t>Caedmon</t>
  </si>
  <si>
    <t>Caesar</t>
  </si>
  <si>
    <t>Cairo</t>
  </si>
  <si>
    <t>Cal</t>
  </si>
  <si>
    <t>Caleb</t>
  </si>
  <si>
    <t>Callahan</t>
  </si>
  <si>
    <t>Calvin</t>
  </si>
  <si>
    <t>Camden</t>
  </si>
  <si>
    <t>Camron</t>
  </si>
  <si>
    <t>Canute</t>
  </si>
  <si>
    <t>Carey</t>
  </si>
  <si>
    <t>Carl</t>
  </si>
  <si>
    <t>Carlisle</t>
  </si>
  <si>
    <t>Carlton</t>
  </si>
  <si>
    <t>Carol</t>
  </si>
  <si>
    <t>Carson</t>
  </si>
  <si>
    <t>Carter</t>
  </si>
  <si>
    <t>Cary</t>
  </si>
  <si>
    <t>Casey</t>
  </si>
  <si>
    <t>Casimir</t>
  </si>
  <si>
    <t>Cassian</t>
  </si>
  <si>
    <t>Cecil</t>
  </si>
  <si>
    <t>Cedric</t>
  </si>
  <si>
    <t>Celestine</t>
  </si>
  <si>
    <t>Chad</t>
  </si>
  <si>
    <t>Chadwick</t>
  </si>
  <si>
    <t>Chance</t>
  </si>
  <si>
    <t>Chandler</t>
  </si>
  <si>
    <t>Channing</t>
  </si>
  <si>
    <t>Charles</t>
  </si>
  <si>
    <t>Charley</t>
  </si>
  <si>
    <t>Charlie</t>
  </si>
  <si>
    <t>Charlton</t>
  </si>
  <si>
    <t>Chas</t>
  </si>
  <si>
    <t>Chauncey</t>
  </si>
  <si>
    <t>Chaz</t>
  </si>
  <si>
    <t>Cherokee</t>
  </si>
  <si>
    <t>Chesley</t>
  </si>
  <si>
    <t>Chester</t>
  </si>
  <si>
    <t>Chet</t>
  </si>
  <si>
    <t>Cheyenne</t>
  </si>
  <si>
    <t>Chile</t>
  </si>
  <si>
    <t>Chip</t>
  </si>
  <si>
    <t>Chris</t>
  </si>
  <si>
    <t>Christian</t>
  </si>
  <si>
    <t>Christmas</t>
  </si>
  <si>
    <t>Christopher</t>
  </si>
  <si>
    <t>Chuck</t>
  </si>
  <si>
    <t>Clancy</t>
  </si>
  <si>
    <t>Clarence</t>
  </si>
  <si>
    <t>Clark</t>
  </si>
  <si>
    <t>Claud</t>
  </si>
  <si>
    <t>Claude</t>
  </si>
  <si>
    <t>Claudius</t>
  </si>
  <si>
    <t>Clay</t>
  </si>
  <si>
    <t>Clayton</t>
  </si>
  <si>
    <t>Clem</t>
  </si>
  <si>
    <t>Clement</t>
  </si>
  <si>
    <t>Cleve</t>
  </si>
  <si>
    <t>Cleveland</t>
  </si>
  <si>
    <t>Cliff</t>
  </si>
  <si>
    <t>Clint</t>
  </si>
  <si>
    <t>Clitus</t>
  </si>
  <si>
    <t>Clyde</t>
  </si>
  <si>
    <t>Codie</t>
  </si>
  <si>
    <t>Cody</t>
  </si>
  <si>
    <t>Colbert</t>
  </si>
  <si>
    <t>Colby</t>
  </si>
  <si>
    <t>Cole</t>
  </si>
  <si>
    <t>Coleman</t>
  </si>
  <si>
    <t>Colin</t>
  </si>
  <si>
    <t>Collin</t>
  </si>
  <si>
    <t>Colten</t>
  </si>
  <si>
    <t>Colton</t>
  </si>
  <si>
    <t>Columban</t>
  </si>
  <si>
    <t>Connell</t>
  </si>
  <si>
    <t>Conrad</t>
  </si>
  <si>
    <t>Constant</t>
  </si>
  <si>
    <t>Corbin</t>
  </si>
  <si>
    <t>Cordell</t>
  </si>
  <si>
    <t>Corey</t>
  </si>
  <si>
    <t>Corie</t>
  </si>
  <si>
    <t>Cornelius</t>
  </si>
  <si>
    <t>Cornell</t>
  </si>
  <si>
    <t>Cortney</t>
  </si>
  <si>
    <t>Cory</t>
  </si>
  <si>
    <t>Cosmo</t>
  </si>
  <si>
    <t>Coty</t>
  </si>
  <si>
    <t>Courtney</t>
  </si>
  <si>
    <t>Craig</t>
  </si>
  <si>
    <t>Crawford</t>
  </si>
  <si>
    <t>Creighton</t>
  </si>
  <si>
    <t>Crispian</t>
  </si>
  <si>
    <t>Crispin</t>
  </si>
  <si>
    <t>Cullen</t>
  </si>
  <si>
    <t>Curt</t>
  </si>
  <si>
    <t>Cuthbert</t>
  </si>
  <si>
    <t>Cy</t>
  </si>
  <si>
    <t>Cyril</t>
  </si>
  <si>
    <t>Cyrus</t>
  </si>
  <si>
    <t>Dakota</t>
  </si>
  <si>
    <t>Dale</t>
  </si>
  <si>
    <t>Daley</t>
  </si>
  <si>
    <t>Dallas</t>
  </si>
  <si>
    <t>Daly</t>
  </si>
  <si>
    <t>Damian</t>
  </si>
  <si>
    <t>Damion</t>
  </si>
  <si>
    <t>Damon</t>
  </si>
  <si>
    <t>Dan</t>
  </si>
  <si>
    <t>Dana</t>
  </si>
  <si>
    <t>Dane</t>
  </si>
  <si>
    <t>Daniel</t>
  </si>
  <si>
    <t>Dannie</t>
  </si>
  <si>
    <t>Danny</t>
  </si>
  <si>
    <t>Darby</t>
  </si>
  <si>
    <t>Darcy</t>
  </si>
  <si>
    <t>Darden</t>
  </si>
  <si>
    <t>Darell</t>
  </si>
  <si>
    <t>Daren</t>
  </si>
  <si>
    <t>Darian</t>
  </si>
  <si>
    <t>Darien</t>
  </si>
  <si>
    <t>Darin</t>
  </si>
  <si>
    <t>Darius</t>
  </si>
  <si>
    <t>Darnell</t>
  </si>
  <si>
    <t>Darrel</t>
  </si>
  <si>
    <t>Cymbeline</t>
  </si>
  <si>
    <t>Darrell</t>
  </si>
  <si>
    <t>Darren</t>
  </si>
  <si>
    <t>Darrin</t>
  </si>
  <si>
    <t>Darryl</t>
  </si>
  <si>
    <t>Daryl</t>
  </si>
  <si>
    <t>Dave</t>
  </si>
  <si>
    <t>Davey</t>
  </si>
  <si>
    <t>David</t>
  </si>
  <si>
    <t>Davie</t>
  </si>
  <si>
    <t>Davin</t>
  </si>
  <si>
    <t>Davy</t>
  </si>
  <si>
    <t>Dawson</t>
  </si>
  <si>
    <t>Dax</t>
  </si>
  <si>
    <t>Dayton</t>
  </si>
  <si>
    <t>Deandre</t>
  </si>
  <si>
    <t>Deangelo</t>
  </si>
  <si>
    <t>Dee</t>
  </si>
  <si>
    <t>Deemer</t>
  </si>
  <si>
    <t>Deforest</t>
  </si>
  <si>
    <t>Deforrest</t>
  </si>
  <si>
    <t>Delaney</t>
  </si>
  <si>
    <t>Delbert</t>
  </si>
  <si>
    <t>Dell</t>
  </si>
  <si>
    <t>Delmar</t>
  </si>
  <si>
    <t>Delroy</t>
  </si>
  <si>
    <t>Den</t>
  </si>
  <si>
    <t>Dene</t>
  </si>
  <si>
    <t>Denholm</t>
  </si>
  <si>
    <t>Denis</t>
  </si>
  <si>
    <t>Denny</t>
  </si>
  <si>
    <t>Denton</t>
  </si>
  <si>
    <t>Denver</t>
  </si>
  <si>
    <t>Denys</t>
  </si>
  <si>
    <t>Denzel</t>
  </si>
  <si>
    <t>Denzil</t>
  </si>
  <si>
    <t>Deon</t>
  </si>
  <si>
    <t>Deonne</t>
  </si>
  <si>
    <t>Derby</t>
  </si>
  <si>
    <t>Derek</t>
  </si>
  <si>
    <t>Derick</t>
  </si>
  <si>
    <t>Derren</t>
  </si>
  <si>
    <t>Derrick</t>
  </si>
  <si>
    <t>Deryck</t>
  </si>
  <si>
    <t>Deshaun</t>
  </si>
  <si>
    <t>Deshawn</t>
  </si>
  <si>
    <t>Desmond</t>
  </si>
  <si>
    <t>Detta</t>
  </si>
  <si>
    <t>Deven</t>
  </si>
  <si>
    <t>Devin</t>
  </si>
  <si>
    <t>Devon</t>
  </si>
  <si>
    <t>Dewayne</t>
  </si>
  <si>
    <t>Dexter</t>
  </si>
  <si>
    <t>Dick</t>
  </si>
  <si>
    <t>Diggory</t>
  </si>
  <si>
    <t>Dillon</t>
  </si>
  <si>
    <t>Dion</t>
  </si>
  <si>
    <t>Dirk</t>
  </si>
  <si>
    <t>Dolph</t>
  </si>
  <si>
    <t>Dom</t>
  </si>
  <si>
    <t>Dominic</t>
  </si>
  <si>
    <t>Dominick</t>
  </si>
  <si>
    <t>Don</t>
  </si>
  <si>
    <t>Donald</t>
  </si>
  <si>
    <t>Donnie</t>
  </si>
  <si>
    <t>Donny</t>
  </si>
  <si>
    <t>Doran</t>
  </si>
  <si>
    <t>Dorian</t>
  </si>
  <si>
    <t>Doug</t>
  </si>
  <si>
    <t>Draven</t>
  </si>
  <si>
    <t>Drew</t>
  </si>
  <si>
    <t>Driscoll</t>
  </si>
  <si>
    <t>Driskoll</t>
  </si>
  <si>
    <t>Drogo</t>
  </si>
  <si>
    <t>Duane</t>
  </si>
  <si>
    <t>Dudley</t>
  </si>
  <si>
    <t>Duke</t>
  </si>
  <si>
    <t>Duncan</t>
  </si>
  <si>
    <t>Dunstan</t>
  </si>
  <si>
    <t>Durward</t>
  </si>
  <si>
    <t>Dustin</t>
  </si>
  <si>
    <t>Dusty</t>
  </si>
  <si>
    <t>Dwayne</t>
  </si>
  <si>
    <t>Dylan</t>
  </si>
  <si>
    <t>Earl</t>
  </si>
  <si>
    <t>Earle</t>
  </si>
  <si>
    <t>Earnest</t>
  </si>
  <si>
    <t>Easter</t>
  </si>
  <si>
    <t>Ebenezer</t>
  </si>
  <si>
    <t>Ed</t>
  </si>
  <si>
    <t>Eddie</t>
  </si>
  <si>
    <t>Eddy</t>
  </si>
  <si>
    <t>Edgar</t>
  </si>
  <si>
    <t>Edison</t>
  </si>
  <si>
    <t>Edmund</t>
  </si>
  <si>
    <t>Edric</t>
  </si>
  <si>
    <t>Edward</t>
  </si>
  <si>
    <t>Edwin</t>
  </si>
  <si>
    <t>Edwyn</t>
  </si>
  <si>
    <t>Egbert</t>
  </si>
  <si>
    <t>Eldon</t>
  </si>
  <si>
    <t>Eldred</t>
  </si>
  <si>
    <t>Eli</t>
  </si>
  <si>
    <t>Elijah</t>
  </si>
  <si>
    <t>Eliot</t>
  </si>
  <si>
    <t>Eliott</t>
  </si>
  <si>
    <t>Ellery</t>
  </si>
  <si>
    <t>Elliott</t>
  </si>
  <si>
    <t>Ellis</t>
  </si>
  <si>
    <t>Elmer</t>
  </si>
  <si>
    <t>Elric</t>
  </si>
  <si>
    <t>Elroy</t>
  </si>
  <si>
    <t>Elsdon</t>
  </si>
  <si>
    <t>Elvin</t>
  </si>
  <si>
    <t>Elvis</t>
  </si>
  <si>
    <t>Elwin</t>
  </si>
  <si>
    <t>Elwood</t>
  </si>
  <si>
    <t>Elwyn</t>
  </si>
  <si>
    <t>Emerson</t>
  </si>
  <si>
    <t>Emery</t>
  </si>
  <si>
    <t>Emmanuel</t>
  </si>
  <si>
    <t>Emmerson</t>
  </si>
  <si>
    <t>Emmet</t>
  </si>
  <si>
    <t>Emmett</t>
  </si>
  <si>
    <t>Emory</t>
  </si>
  <si>
    <t>Eric</t>
  </si>
  <si>
    <t>Erick</t>
  </si>
  <si>
    <t>Erle</t>
  </si>
  <si>
    <t>Ern</t>
  </si>
  <si>
    <t>Ernest</t>
  </si>
  <si>
    <t>Ernie</t>
  </si>
  <si>
    <t>Errol</t>
  </si>
  <si>
    <t>Erskine</t>
  </si>
  <si>
    <t>Esmond</t>
  </si>
  <si>
    <t>Esmund</t>
  </si>
  <si>
    <t>Ethan</t>
  </si>
  <si>
    <t>Eugene</t>
  </si>
  <si>
    <t>Eustace</t>
  </si>
  <si>
    <t>Evan</t>
  </si>
  <si>
    <t>Evander</t>
  </si>
  <si>
    <t>Evelyn</t>
  </si>
  <si>
    <t>Everard</t>
  </si>
  <si>
    <t>Everette</t>
  </si>
  <si>
    <t>Everitt</t>
  </si>
  <si>
    <t>Ewart</t>
  </si>
  <si>
    <t>Ezekiel</t>
  </si>
  <si>
    <t>Ezra</t>
  </si>
  <si>
    <t>Fabian</t>
  </si>
  <si>
    <t>Farley</t>
  </si>
  <si>
    <t>Faron</t>
  </si>
  <si>
    <t>Farran</t>
  </si>
  <si>
    <t>Farrell</t>
  </si>
  <si>
    <t>Felix</t>
  </si>
  <si>
    <t>Fenton</t>
  </si>
  <si>
    <t>Ferdie</t>
  </si>
  <si>
    <t>Ferdinand</t>
  </si>
  <si>
    <t>Ferdy</t>
  </si>
  <si>
    <t>Fido</t>
  </si>
  <si>
    <t>Finnegan</t>
  </si>
  <si>
    <t>Fitz</t>
  </si>
  <si>
    <t>Fitzroy</t>
  </si>
  <si>
    <t>Fletcher</t>
  </si>
  <si>
    <t>Flip</t>
  </si>
  <si>
    <t>Florence</t>
  </si>
  <si>
    <t>Floyd</t>
  </si>
  <si>
    <t>Forest</t>
  </si>
  <si>
    <t>Forrest</t>
  </si>
  <si>
    <t>Foster</t>
  </si>
  <si>
    <t>Fox</t>
  </si>
  <si>
    <t>Francis</t>
  </si>
  <si>
    <t>Frank</t>
  </si>
  <si>
    <t>Frankie</t>
  </si>
  <si>
    <t>Franklyn</t>
  </si>
  <si>
    <t>Fraser</t>
  </si>
  <si>
    <t>Frazier</t>
  </si>
  <si>
    <t>Fred</t>
  </si>
  <si>
    <t>Freddie</t>
  </si>
  <si>
    <t>Freddy</t>
  </si>
  <si>
    <t>Frederick</t>
  </si>
  <si>
    <t>Fredrick</t>
  </si>
  <si>
    <t>Freeman</t>
  </si>
  <si>
    <t>Fulk</t>
  </si>
  <si>
    <t>Fulke</t>
  </si>
  <si>
    <t>Fulton</t>
  </si>
  <si>
    <t>Gabby</t>
  </si>
  <si>
    <t>Gabe</t>
  </si>
  <si>
    <t>Gabriel</t>
  </si>
  <si>
    <t>Gage</t>
  </si>
  <si>
    <t>Gail</t>
  </si>
  <si>
    <t>Gale</t>
  </si>
  <si>
    <t>Galen</t>
  </si>
  <si>
    <t>Gall</t>
  </si>
  <si>
    <t>Gallagher</t>
  </si>
  <si>
    <t>Gareth</t>
  </si>
  <si>
    <t>Garey</t>
  </si>
  <si>
    <t>Garfield</t>
  </si>
  <si>
    <t>Garland</t>
  </si>
  <si>
    <t>Garnet</t>
  </si>
  <si>
    <t>Garret</t>
  </si>
  <si>
    <t>Garrett</t>
  </si>
  <si>
    <t>Garrick</t>
  </si>
  <si>
    <t>Garry</t>
  </si>
  <si>
    <t>Garth</t>
  </si>
  <si>
    <t>Gary</t>
  </si>
  <si>
    <t>Gavin</t>
  </si>
  <si>
    <t>Gawain</t>
  </si>
  <si>
    <t>Gayelord</t>
  </si>
  <si>
    <t>Gayle</t>
  </si>
  <si>
    <t>Gaylord</t>
  </si>
  <si>
    <t>Geffrey</t>
  </si>
  <si>
    <t>Gene</t>
  </si>
  <si>
    <t>Geoff</t>
  </si>
  <si>
    <t>Geoffrey</t>
  </si>
  <si>
    <t>Geordie</t>
  </si>
  <si>
    <t>George</t>
  </si>
  <si>
    <t>Georgie</t>
  </si>
  <si>
    <t>Gerald</t>
  </si>
  <si>
    <t>Gerard</t>
  </si>
  <si>
    <t>Gerrard</t>
  </si>
  <si>
    <t>Gerry</t>
  </si>
  <si>
    <t>Gervaise</t>
  </si>
  <si>
    <t>Gervase</t>
  </si>
  <si>
    <t>Gib</t>
  </si>
  <si>
    <t>Gideon</t>
  </si>
  <si>
    <t>Giffard</t>
  </si>
  <si>
    <t>Gil</t>
  </si>
  <si>
    <t>Gilbert</t>
  </si>
  <si>
    <t>Giles</t>
  </si>
  <si>
    <t>Gladwin</t>
  </si>
  <si>
    <t>Gladwyn</t>
  </si>
  <si>
    <t>Glanville</t>
  </si>
  <si>
    <t>Glen</t>
  </si>
  <si>
    <t>Glenn</t>
  </si>
  <si>
    <t>Goddard</t>
  </si>
  <si>
    <t>Godfrey</t>
  </si>
  <si>
    <t>Godric</t>
  </si>
  <si>
    <t>Godwin</t>
  </si>
  <si>
    <t>Gomer</t>
  </si>
  <si>
    <t>Goodwin</t>
  </si>
  <si>
    <t>Gord</t>
  </si>
  <si>
    <t>Gorden</t>
  </si>
  <si>
    <t>Gore</t>
  </si>
  <si>
    <t>Gosse</t>
  </si>
  <si>
    <t>Grady</t>
  </si>
  <si>
    <t>Graeme</t>
  </si>
  <si>
    <t>Graham</t>
  </si>
  <si>
    <t>Grahame</t>
  </si>
  <si>
    <t>Granville</t>
  </si>
  <si>
    <t>Greer</t>
  </si>
  <si>
    <t>Greg</t>
  </si>
  <si>
    <t>Gregg</t>
  </si>
  <si>
    <t>Gregory</t>
  </si>
  <si>
    <t>Greig</t>
  </si>
  <si>
    <t>Grenville</t>
  </si>
  <si>
    <t>Gresham</t>
  </si>
  <si>
    <t>Grier</t>
  </si>
  <si>
    <t>Griffin</t>
  </si>
  <si>
    <t>Grosvenor</t>
  </si>
  <si>
    <t>Grover</t>
  </si>
  <si>
    <t>Guiscard</t>
  </si>
  <si>
    <t>Gus</t>
  </si>
  <si>
    <t>Guy</t>
  </si>
  <si>
    <t>Gyles</t>
  </si>
  <si>
    <t>Hadley</t>
  </si>
  <si>
    <t>Hal</t>
  </si>
  <si>
    <t>Hallam</t>
  </si>
  <si>
    <t>Hammond</t>
  </si>
  <si>
    <t>Hank</t>
  </si>
  <si>
    <t>Happy</t>
  </si>
  <si>
    <t>Harding</t>
  </si>
  <si>
    <t>Harlan</t>
  </si>
  <si>
    <t>Harland</t>
  </si>
  <si>
    <t>Harley</t>
  </si>
  <si>
    <t>Harmon</t>
  </si>
  <si>
    <t>Harold</t>
  </si>
  <si>
    <t>Harper</t>
  </si>
  <si>
    <t>Harris</t>
  </si>
  <si>
    <t>Harrison</t>
  </si>
  <si>
    <t>Harry</t>
  </si>
  <si>
    <t>Hartley</t>
  </si>
  <si>
    <t>Harve</t>
  </si>
  <si>
    <t>Harvie</t>
  </si>
  <si>
    <t>Haywood</t>
  </si>
  <si>
    <t>Headley</t>
  </si>
  <si>
    <t>Hector</t>
  </si>
  <si>
    <t>Hedley</t>
  </si>
  <si>
    <t>Henderson</t>
  </si>
  <si>
    <t>Henry</t>
  </si>
  <si>
    <t>Herb</t>
  </si>
  <si>
    <t>Herbert</t>
  </si>
  <si>
    <t>Herbie</t>
  </si>
  <si>
    <t>Herman</t>
  </si>
  <si>
    <t>Heron</t>
  </si>
  <si>
    <t>Hervey</t>
  </si>
  <si>
    <t>Hewie</t>
  </si>
  <si>
    <t>Hilary</t>
  </si>
  <si>
    <t>Hillary</t>
  </si>
  <si>
    <t>Hiram</t>
  </si>
  <si>
    <t>Holden</t>
  </si>
  <si>
    <t>Hollis</t>
  </si>
  <si>
    <t>Homer</t>
  </si>
  <si>
    <t>Horace</t>
  </si>
  <si>
    <t>Horatio</t>
  </si>
  <si>
    <t>Howie</t>
  </si>
  <si>
    <t>Hubert</t>
  </si>
  <si>
    <t>Hudson</t>
  </si>
  <si>
    <t>Huey</t>
  </si>
  <si>
    <t>Huffie</t>
  </si>
  <si>
    <t>Hugh</t>
  </si>
  <si>
    <t>Hughie</t>
  </si>
  <si>
    <t>Hugo</t>
  </si>
  <si>
    <t>Humbert</t>
  </si>
  <si>
    <t>Humphrey</t>
  </si>
  <si>
    <t>Humphry</t>
  </si>
  <si>
    <t>Hunter</t>
  </si>
  <si>
    <t>Hyacinth</t>
  </si>
  <si>
    <t>Hyram</t>
  </si>
  <si>
    <t>Ian</t>
  </si>
  <si>
    <t>Ike</t>
  </si>
  <si>
    <t>Indiana</t>
  </si>
  <si>
    <t>Indigo</t>
  </si>
  <si>
    <t>Indy</t>
  </si>
  <si>
    <t>Ingram</t>
  </si>
  <si>
    <t>Inigo</t>
  </si>
  <si>
    <t>Innocent</t>
  </si>
  <si>
    <t>Ira</t>
  </si>
  <si>
    <t>Irvin</t>
  </si>
  <si>
    <t>Irving</t>
  </si>
  <si>
    <t>Isa</t>
  </si>
  <si>
    <t>Isaac</t>
  </si>
  <si>
    <t>Isador</t>
  </si>
  <si>
    <t>Isadore</t>
  </si>
  <si>
    <t>Isaiah</t>
  </si>
  <si>
    <t>Ishmael</t>
  </si>
  <si>
    <t>Isiah</t>
  </si>
  <si>
    <t>Isidore</t>
  </si>
  <si>
    <t>Issac</t>
  </si>
  <si>
    <t>Ivor</t>
  </si>
  <si>
    <t>Izzy</t>
  </si>
  <si>
    <t>Jack</t>
  </si>
  <si>
    <t>Jackie</t>
  </si>
  <si>
    <t>Jacob</t>
  </si>
  <si>
    <t>Jaden</t>
  </si>
  <si>
    <t>Jadyn</t>
  </si>
  <si>
    <t>Jaiden</t>
  </si>
  <si>
    <t>Jake</t>
  </si>
  <si>
    <t>Jalen</t>
  </si>
  <si>
    <t>Jamaar</t>
  </si>
  <si>
    <t>Jamar</t>
  </si>
  <si>
    <t>James</t>
  </si>
  <si>
    <t>Jamey</t>
  </si>
  <si>
    <t>Jamie</t>
  </si>
  <si>
    <t>Jamison</t>
  </si>
  <si>
    <t>Jared</t>
  </si>
  <si>
    <t>Jareth</t>
  </si>
  <si>
    <t>Jarod</t>
  </si>
  <si>
    <t>Jaron</t>
  </si>
  <si>
    <t>Jarred</t>
  </si>
  <si>
    <t>Jarrett</t>
  </si>
  <si>
    <t>Jarrod</t>
  </si>
  <si>
    <t>Jarvis</t>
  </si>
  <si>
    <t>Jason</t>
  </si>
  <si>
    <t>Jasper</t>
  </si>
  <si>
    <t>Jaxon</t>
  </si>
  <si>
    <t>Jay</t>
  </si>
  <si>
    <t>Jaycob</t>
  </si>
  <si>
    <t>Jayden</t>
  </si>
  <si>
    <t>Jaydon</t>
  </si>
  <si>
    <t>Jaye</t>
  </si>
  <si>
    <t>Jaylen</t>
  </si>
  <si>
    <t>Jaylin</t>
  </si>
  <si>
    <t>Jaylon</t>
  </si>
  <si>
    <t>Jaymes</t>
  </si>
  <si>
    <t>Jayson</t>
  </si>
  <si>
    <t>Jeb</t>
  </si>
  <si>
    <t>Jed</t>
  </si>
  <si>
    <t>Jeff</t>
  </si>
  <si>
    <t>Jefferson</t>
  </si>
  <si>
    <t>Jeffery</t>
  </si>
  <si>
    <t>Jeffrey</t>
  </si>
  <si>
    <t>Jeffry</t>
  </si>
  <si>
    <t>Jem</t>
  </si>
  <si>
    <t>Jemmy</t>
  </si>
  <si>
    <t>Jep</t>
  </si>
  <si>
    <t>Jepson</t>
  </si>
  <si>
    <t>Jerald</t>
  </si>
  <si>
    <t>Jere</t>
  </si>
  <si>
    <t>Jeremiah</t>
  </si>
  <si>
    <t>Jeremy</t>
  </si>
  <si>
    <t>Jericho</t>
  </si>
  <si>
    <t>Jermaine</t>
  </si>
  <si>
    <t>Jerold</t>
  </si>
  <si>
    <t>Jerome</t>
  </si>
  <si>
    <t>Jerrard</t>
  </si>
  <si>
    <t>Jerrod</t>
  </si>
  <si>
    <t>Jerrold</t>
  </si>
  <si>
    <t>Jerry</t>
  </si>
  <si>
    <t>Jervis</t>
  </si>
  <si>
    <t>Jess</t>
  </si>
  <si>
    <t>Jesse</t>
  </si>
  <si>
    <t>Jessie</t>
  </si>
  <si>
    <t>Jethro</t>
  </si>
  <si>
    <t>Jim</t>
  </si>
  <si>
    <t>Jimi</t>
  </si>
  <si>
    <t>Jimmie</t>
  </si>
  <si>
    <t>Jimmy</t>
  </si>
  <si>
    <t>Jo</t>
  </si>
  <si>
    <t>Joachim</t>
  </si>
  <si>
    <t>Joby</t>
  </si>
  <si>
    <t>Jocelyn</t>
  </si>
  <si>
    <t>Jody</t>
  </si>
  <si>
    <t>Joe</t>
  </si>
  <si>
    <t>Joel</t>
  </si>
  <si>
    <t>Joey</t>
  </si>
  <si>
    <t>John</t>
  </si>
  <si>
    <t>Johnathan</t>
  </si>
  <si>
    <t>Johnathon</t>
  </si>
  <si>
    <t>Johnie</t>
  </si>
  <si>
    <t>Johnnie</t>
  </si>
  <si>
    <t>Johnny</t>
  </si>
  <si>
    <t>Jolyon</t>
  </si>
  <si>
    <t>Jon</t>
  </si>
  <si>
    <t>Jonah</t>
  </si>
  <si>
    <t>Jonathan</t>
  </si>
  <si>
    <t>Jonathon</t>
  </si>
  <si>
    <t>Jonny</t>
  </si>
  <si>
    <t>Jonty</t>
  </si>
  <si>
    <t>Jools</t>
  </si>
  <si>
    <t>Jordon</t>
  </si>
  <si>
    <t>Joseph</t>
  </si>
  <si>
    <t>Josh</t>
  </si>
  <si>
    <t>Joshawa</t>
  </si>
  <si>
    <t>Joshua</t>
  </si>
  <si>
    <t>Josiah</t>
  </si>
  <si>
    <t>Judah</t>
  </si>
  <si>
    <t>Judd</t>
  </si>
  <si>
    <t>Jude</t>
  </si>
  <si>
    <t>Julian</t>
  </si>
  <si>
    <t>Julius</t>
  </si>
  <si>
    <t>Julyan</t>
  </si>
  <si>
    <t>Junior</t>
  </si>
  <si>
    <t>Justice</t>
  </si>
  <si>
    <t>Justin</t>
  </si>
  <si>
    <t>Justy</t>
  </si>
  <si>
    <t>Justyn</t>
  </si>
  <si>
    <t>Kade</t>
  </si>
  <si>
    <t>Kaden</t>
  </si>
  <si>
    <t>Kaleb</t>
  </si>
  <si>
    <t>Kam</t>
  </si>
  <si>
    <t>Kameron</t>
  </si>
  <si>
    <t>Kasey</t>
  </si>
  <si>
    <t>Kassidy</t>
  </si>
  <si>
    <t>Keaton</t>
  </si>
  <si>
    <t>Keefe</t>
  </si>
  <si>
    <t>Kegan</t>
  </si>
  <si>
    <t>Keir</t>
  </si>
  <si>
    <t>Keith</t>
  </si>
  <si>
    <t>Kelcey</t>
  </si>
  <si>
    <t>Kelsey</t>
  </si>
  <si>
    <t>Kelvin</t>
  </si>
  <si>
    <t>Kemp</t>
  </si>
  <si>
    <t>Ken</t>
  </si>
  <si>
    <t>Kendal</t>
  </si>
  <si>
    <t>Kendall</t>
  </si>
  <si>
    <t>Kendrick</t>
  </si>
  <si>
    <t>Kenelm</t>
  </si>
  <si>
    <t>Kenith</t>
  </si>
  <si>
    <t>Kennard</t>
  </si>
  <si>
    <t>Kenneth</t>
  </si>
  <si>
    <t>Kennith</t>
  </si>
  <si>
    <t>Kenny</t>
  </si>
  <si>
    <t>Kenrick</t>
  </si>
  <si>
    <t>Kenton</t>
  </si>
  <si>
    <t>Kenyon</t>
  </si>
  <si>
    <t>Kermit</t>
  </si>
  <si>
    <t>Kerr</t>
  </si>
  <si>
    <t>Kerrie</t>
  </si>
  <si>
    <t>Kerry</t>
  </si>
  <si>
    <t>Keshaun</t>
  </si>
  <si>
    <t>Keshawn</t>
  </si>
  <si>
    <t>Kevin</t>
  </si>
  <si>
    <t>Kian</t>
  </si>
  <si>
    <t>Kiefer</t>
  </si>
  <si>
    <t>Kimball</t>
  </si>
  <si>
    <t>Kimberley</t>
  </si>
  <si>
    <t>Kingsley</t>
  </si>
  <si>
    <t>Kip</t>
  </si>
  <si>
    <t>Kipling</t>
  </si>
  <si>
    <t>Kirk</t>
  </si>
  <si>
    <t>Kit</t>
  </si>
  <si>
    <t>Kodey</t>
  </si>
  <si>
    <t>Kody</t>
  </si>
  <si>
    <t>Kolby</t>
  </si>
  <si>
    <t>Kole</t>
  </si>
  <si>
    <t>Konnor</t>
  </si>
  <si>
    <t>Korbin</t>
  </si>
  <si>
    <t>Korey</t>
  </si>
  <si>
    <t>Kortney</t>
  </si>
  <si>
    <t>Kory</t>
  </si>
  <si>
    <t>Kourtney</t>
  </si>
  <si>
    <t>Kristopher</t>
  </si>
  <si>
    <t>Kurtis</t>
  </si>
  <si>
    <t>Kyle</t>
  </si>
  <si>
    <t>Kynaston</t>
  </si>
  <si>
    <t>Kyran</t>
  </si>
  <si>
    <t>Lake</t>
  </si>
  <si>
    <t>Lalo</t>
  </si>
  <si>
    <t>Lance</t>
  </si>
  <si>
    <t>Lancelot</t>
  </si>
  <si>
    <t>Landon</t>
  </si>
  <si>
    <t>Lane</t>
  </si>
  <si>
    <t>Lanford</t>
  </si>
  <si>
    <t>Lanny</t>
  </si>
  <si>
    <t>Larkin</t>
  </si>
  <si>
    <t>Larrie</t>
  </si>
  <si>
    <t>Larry</t>
  </si>
  <si>
    <t>Lashawn</t>
  </si>
  <si>
    <t>Launce</t>
  </si>
  <si>
    <t>Laurence</t>
  </si>
  <si>
    <t>Lavern</t>
  </si>
  <si>
    <t>Laverne</t>
  </si>
  <si>
    <t>Lawrence</t>
  </si>
  <si>
    <t>Lawson</t>
  </si>
  <si>
    <t>Layton</t>
  </si>
  <si>
    <t>Laz</t>
  </si>
  <si>
    <t>Leighton</t>
  </si>
  <si>
    <t>Leland</t>
  </si>
  <si>
    <t>Lemoine</t>
  </si>
  <si>
    <t>Len</t>
  </si>
  <si>
    <t>Lenard</t>
  </si>
  <si>
    <t>Lennard</t>
  </si>
  <si>
    <t>Lennie</t>
  </si>
  <si>
    <t>Lennon</t>
  </si>
  <si>
    <t>Lennox</t>
  </si>
  <si>
    <t>Lenny</t>
  </si>
  <si>
    <t>Lenox</t>
  </si>
  <si>
    <t>Leo</t>
  </si>
  <si>
    <t>Leon</t>
  </si>
  <si>
    <t>Leonard</t>
  </si>
  <si>
    <t>Leopold</t>
  </si>
  <si>
    <t>Leroi</t>
  </si>
  <si>
    <t>Leroy</t>
  </si>
  <si>
    <t>Lesley</t>
  </si>
  <si>
    <t>Leslie</t>
  </si>
  <si>
    <t>Lesly</t>
  </si>
  <si>
    <t>Lester</t>
  </si>
  <si>
    <t>Levi</t>
  </si>
  <si>
    <t>Lewin</t>
  </si>
  <si>
    <t>Lex</t>
  </si>
  <si>
    <t>Leyton</t>
  </si>
  <si>
    <t>Lindon</t>
  </si>
  <si>
    <t>Lindsay</t>
  </si>
  <si>
    <t>Lindsey</t>
  </si>
  <si>
    <t>Lindsie</t>
  </si>
  <si>
    <t>Linford</t>
  </si>
  <si>
    <t>Linsay</t>
  </si>
  <si>
    <t>Linsey</t>
  </si>
  <si>
    <t>Linton</t>
  </si>
  <si>
    <t>Linwood</t>
  </si>
  <si>
    <t>Lockie</t>
  </si>
  <si>
    <t>Lon</t>
  </si>
  <si>
    <t>London</t>
  </si>
  <si>
    <t>Lonnie</t>
  </si>
  <si>
    <t>Lonny</t>
  </si>
  <si>
    <t>Loren</t>
  </si>
  <si>
    <t>Lorin</t>
  </si>
  <si>
    <t>Lorn</t>
  </si>
  <si>
    <t>Lorne</t>
  </si>
  <si>
    <t>Lorrin</t>
  </si>
  <si>
    <t>Lou</t>
  </si>
  <si>
    <t>Louie</t>
  </si>
  <si>
    <t>Louis</t>
  </si>
  <si>
    <t>Lovel</t>
  </si>
  <si>
    <t>Lovell</t>
  </si>
  <si>
    <t>Lowell</t>
  </si>
  <si>
    <t>Loyd</t>
  </si>
  <si>
    <t>Lucas</t>
  </si>
  <si>
    <t>Lucian</t>
  </si>
  <si>
    <t>Lucius</t>
  </si>
  <si>
    <t>Lucky</t>
  </si>
  <si>
    <t>Ludo</t>
  </si>
  <si>
    <t>Ludovic</t>
  </si>
  <si>
    <t>Luke</t>
  </si>
  <si>
    <t>Lyle</t>
  </si>
  <si>
    <t>Lyndon</t>
  </si>
  <si>
    <t>Lyndsay</t>
  </si>
  <si>
    <t>Lyndsey</t>
  </si>
  <si>
    <t>Lynn</t>
  </si>
  <si>
    <t>Lynne</t>
  </si>
  <si>
    <t>Lynton</t>
  </si>
  <si>
    <t>Lynwood</t>
  </si>
  <si>
    <t>Macey</t>
  </si>
  <si>
    <t>Macie</t>
  </si>
  <si>
    <t>Mack</t>
  </si>
  <si>
    <t>Macy</t>
  </si>
  <si>
    <t>Madison</t>
  </si>
  <si>
    <t>Magnus</t>
  </si>
  <si>
    <t>Maitland</t>
  </si>
  <si>
    <t>Major</t>
  </si>
  <si>
    <t>Malcolm</t>
  </si>
  <si>
    <t>Malcom</t>
  </si>
  <si>
    <t>Mallory</t>
  </si>
  <si>
    <t>Manfred</t>
  </si>
  <si>
    <t>Manny</t>
  </si>
  <si>
    <t>Mansel</t>
  </si>
  <si>
    <t>Manuel</t>
  </si>
  <si>
    <t>Marcus</t>
  </si>
  <si>
    <t>Marion</t>
  </si>
  <si>
    <t>Marius</t>
  </si>
  <si>
    <t>Mark</t>
  </si>
  <si>
    <t>Marley</t>
  </si>
  <si>
    <t>Marlin</t>
  </si>
  <si>
    <t>Marlon</t>
  </si>
  <si>
    <t>Marlowe</t>
  </si>
  <si>
    <t>Marly</t>
  </si>
  <si>
    <t>Marmaduke</t>
  </si>
  <si>
    <t>Marquis</t>
  </si>
  <si>
    <t>Marquise</t>
  </si>
  <si>
    <t>Marshal</t>
  </si>
  <si>
    <t>Marshall</t>
  </si>
  <si>
    <t>Martie</t>
  </si>
  <si>
    <t>Marty</t>
  </si>
  <si>
    <t>Marvin</t>
  </si>
  <si>
    <t>Marvyn</t>
  </si>
  <si>
    <t>Mason</t>
  </si>
  <si>
    <t>Masterman</t>
  </si>
  <si>
    <t>Mat</t>
  </si>
  <si>
    <t>Mathew</t>
  </si>
  <si>
    <t>Matt</t>
  </si>
  <si>
    <t>Matthew</t>
  </si>
  <si>
    <t>Matthias</t>
  </si>
  <si>
    <t>Mattie</t>
  </si>
  <si>
    <t>Matty</t>
  </si>
  <si>
    <t>Maurice</t>
  </si>
  <si>
    <t>Maverick</t>
  </si>
  <si>
    <t>Max</t>
  </si>
  <si>
    <t>Maximilian</t>
  </si>
  <si>
    <t>Maximillian</t>
  </si>
  <si>
    <t>Maynard</t>
  </si>
  <si>
    <t>Maynerd</t>
  </si>
  <si>
    <t>Mayson</t>
  </si>
  <si>
    <t>Mckenzie</t>
  </si>
  <si>
    <t>Mel</t>
  </si>
  <si>
    <t>Melville</t>
  </si>
  <si>
    <t>Melvin</t>
  </si>
  <si>
    <t>Melvyn</t>
  </si>
  <si>
    <t>Meredith</t>
  </si>
  <si>
    <t>Meriwether</t>
  </si>
  <si>
    <t>Merle</t>
  </si>
  <si>
    <t>Merlin</t>
  </si>
  <si>
    <t>Merlyn</t>
  </si>
  <si>
    <t>Merrick</t>
  </si>
  <si>
    <t>Merrill</t>
  </si>
  <si>
    <t>Merritt</t>
  </si>
  <si>
    <t>Merton</t>
  </si>
  <si>
    <t>Merv</t>
  </si>
  <si>
    <t>Micah</t>
  </si>
  <si>
    <t>Michael</t>
  </si>
  <si>
    <t>Micheal</t>
  </si>
  <si>
    <t>Mick</t>
  </si>
  <si>
    <t>Mickey</t>
  </si>
  <si>
    <t>Mike</t>
  </si>
  <si>
    <t>Milburn</t>
  </si>
  <si>
    <t>Miles</t>
  </si>
  <si>
    <t>Milford</t>
  </si>
  <si>
    <t>Millard</t>
  </si>
  <si>
    <t>Milo</t>
  </si>
  <si>
    <t>Mitch</t>
  </si>
  <si>
    <t>Mitchell</t>
  </si>
  <si>
    <t>Mo</t>
  </si>
  <si>
    <t>Monroe</t>
  </si>
  <si>
    <t>Montague</t>
  </si>
  <si>
    <t>Monte</t>
  </si>
  <si>
    <t>Monty</t>
  </si>
  <si>
    <t>Mordecai</t>
  </si>
  <si>
    <t>Mordikai</t>
  </si>
  <si>
    <t>Morgan</t>
  </si>
  <si>
    <t>Mortimer</t>
  </si>
  <si>
    <t>Morty</t>
  </si>
  <si>
    <t>Moses</t>
  </si>
  <si>
    <t>Moss</t>
  </si>
  <si>
    <t>Munro</t>
  </si>
  <si>
    <t>Munroe</t>
  </si>
  <si>
    <t>Murray</t>
  </si>
  <si>
    <t>Myles</t>
  </si>
  <si>
    <t>Myron</t>
  </si>
  <si>
    <t>Nandy</t>
  </si>
  <si>
    <t>Napier</t>
  </si>
  <si>
    <t>Nat</t>
  </si>
  <si>
    <t>Nathan</t>
  </si>
  <si>
    <t>Nathanael</t>
  </si>
  <si>
    <t>Nathaniel</t>
  </si>
  <si>
    <t>Neal</t>
  </si>
  <si>
    <t>Ned</t>
  </si>
  <si>
    <t>Neely</t>
  </si>
  <si>
    <t>Neo</t>
  </si>
  <si>
    <t>Nevada</t>
  </si>
  <si>
    <t>Nevil</t>
  </si>
  <si>
    <t>Neville</t>
  </si>
  <si>
    <t>Newt</t>
  </si>
  <si>
    <t>Nic</t>
  </si>
  <si>
    <t>Nicholas</t>
  </si>
  <si>
    <t>Nick</t>
  </si>
  <si>
    <t>Nickolas</t>
  </si>
  <si>
    <t>Nicky</t>
  </si>
  <si>
    <t>Nicodemus</t>
  </si>
  <si>
    <t>Nigel</t>
  </si>
  <si>
    <t>Nikolas</t>
  </si>
  <si>
    <t>Niles</t>
  </si>
  <si>
    <t>Nimbus</t>
  </si>
  <si>
    <t>Nivek</t>
  </si>
  <si>
    <t>Noah</t>
  </si>
  <si>
    <t>Noble</t>
  </si>
  <si>
    <t>Nolan</t>
  </si>
  <si>
    <t>Noll</t>
  </si>
  <si>
    <t>Norbert</t>
  </si>
  <si>
    <t>Norm</t>
  </si>
  <si>
    <t>Norman</t>
  </si>
  <si>
    <t>Normand</t>
  </si>
  <si>
    <t>Norris</t>
  </si>
  <si>
    <t>Norwood</t>
  </si>
  <si>
    <t>Nowell</t>
  </si>
  <si>
    <t>Oberon</t>
  </si>
  <si>
    <t>Ocean</t>
  </si>
  <si>
    <t>Odell</t>
  </si>
  <si>
    <t>Ogden</t>
  </si>
  <si>
    <t>Oli</t>
  </si>
  <si>
    <t>Ollie</t>
  </si>
  <si>
    <t>Omega</t>
  </si>
  <si>
    <t>Ora</t>
  </si>
  <si>
    <t>Ormerod</t>
  </si>
  <si>
    <t>Ormond</t>
  </si>
  <si>
    <t>Orrell</t>
  </si>
  <si>
    <t>Orson</t>
  </si>
  <si>
    <t>Orval</t>
  </si>
  <si>
    <t>Orville</t>
  </si>
  <si>
    <t>Osbert</t>
  </si>
  <si>
    <t>Osborn</t>
  </si>
  <si>
    <t>Osborne</t>
  </si>
  <si>
    <t>Osbourne</t>
  </si>
  <si>
    <t>Oscar</t>
  </si>
  <si>
    <t>Osmond</t>
  </si>
  <si>
    <t>Osmund</t>
  </si>
  <si>
    <t>Oswald</t>
  </si>
  <si>
    <t>Oswin</t>
  </si>
  <si>
    <t>Otis</t>
  </si>
  <si>
    <t>Otto</t>
  </si>
  <si>
    <t>Oz</t>
  </si>
  <si>
    <t>Ozzie</t>
  </si>
  <si>
    <t>Ozzy</t>
  </si>
  <si>
    <t>Pace</t>
  </si>
  <si>
    <t>Pacey</t>
  </si>
  <si>
    <t>Paden</t>
  </si>
  <si>
    <t>Paise</t>
  </si>
  <si>
    <t>Palmer</t>
  </si>
  <si>
    <t>Pancras</t>
  </si>
  <si>
    <t>Parker</t>
  </si>
  <si>
    <t>Parris</t>
  </si>
  <si>
    <t>Pat</t>
  </si>
  <si>
    <t>Patrick</t>
  </si>
  <si>
    <t>Patsy</t>
  </si>
  <si>
    <t>Patton</t>
  </si>
  <si>
    <t>Paul</t>
  </si>
  <si>
    <t>Payton</t>
  </si>
  <si>
    <t>Pearce</t>
  </si>
  <si>
    <t>Peers</t>
  </si>
  <si>
    <t>Perce</t>
  </si>
  <si>
    <t>Percival</t>
  </si>
  <si>
    <t>Peregrine</t>
  </si>
  <si>
    <t>Pete</t>
  </si>
  <si>
    <t>Peter</t>
  </si>
  <si>
    <t>Peyton</t>
  </si>
  <si>
    <t>Phil</t>
  </si>
  <si>
    <t>Philbert</t>
  </si>
  <si>
    <t>Philip</t>
  </si>
  <si>
    <t>Phillip</t>
  </si>
  <si>
    <t>Philo</t>
  </si>
  <si>
    <t>Phineas</t>
  </si>
  <si>
    <t>Phinehas</t>
  </si>
  <si>
    <t>Phoenix</t>
  </si>
  <si>
    <t>Pierce</t>
  </si>
  <si>
    <t>Piers</t>
  </si>
  <si>
    <t>Pip</t>
  </si>
  <si>
    <t>Piper</t>
  </si>
  <si>
    <t>Placid</t>
  </si>
  <si>
    <t>Poldie</t>
  </si>
  <si>
    <t>Porter</t>
  </si>
  <si>
    <t>Precious</t>
  </si>
  <si>
    <t>Prince</t>
  </si>
  <si>
    <t>Prosper</t>
  </si>
  <si>
    <t>Quanah</t>
  </si>
  <si>
    <t>Quentin</t>
  </si>
  <si>
    <t>Quin</t>
  </si>
  <si>
    <t>Quincey</t>
  </si>
  <si>
    <t>Quintin</t>
  </si>
  <si>
    <t>Quinton</t>
  </si>
  <si>
    <t>Radcliff</t>
  </si>
  <si>
    <t>Radclyffe</t>
  </si>
  <si>
    <t>Rae</t>
  </si>
  <si>
    <t>Raeburn</t>
  </si>
  <si>
    <t>Rafe</t>
  </si>
  <si>
    <t>Rainard</t>
  </si>
  <si>
    <t>Raleigh</t>
  </si>
  <si>
    <t>Ralf</t>
  </si>
  <si>
    <t>Ralph</t>
  </si>
  <si>
    <t>Ralphie</t>
  </si>
  <si>
    <t>Ramsey</t>
  </si>
  <si>
    <t>Randal</t>
  </si>
  <si>
    <t>Randall</t>
  </si>
  <si>
    <t>Randell</t>
  </si>
  <si>
    <t>Randolf</t>
  </si>
  <si>
    <t>Randolph</t>
  </si>
  <si>
    <t>Randy</t>
  </si>
  <si>
    <t>Ranulph</t>
  </si>
  <si>
    <t>Raphael</t>
  </si>
  <si>
    <t>Rastus</t>
  </si>
  <si>
    <t>Raven</t>
  </si>
  <si>
    <t>Ray</t>
  </si>
  <si>
    <t>Raymond</t>
  </si>
  <si>
    <t>Raymund</t>
  </si>
  <si>
    <t>Raynard</t>
  </si>
  <si>
    <t>Rayner</t>
  </si>
  <si>
    <t>Read</t>
  </si>
  <si>
    <t>Reagan</t>
  </si>
  <si>
    <t>Red</t>
  </si>
  <si>
    <t>Redd</t>
  </si>
  <si>
    <t>Reg</t>
  </si>
  <si>
    <t>Reggie</t>
  </si>
  <si>
    <t>Reginald</t>
  </si>
  <si>
    <t>Reid</t>
  </si>
  <si>
    <t>Reuben</t>
  </si>
  <si>
    <t>Rex</t>
  </si>
  <si>
    <t>Reynard</t>
  </si>
  <si>
    <t>Rhett</t>
  </si>
  <si>
    <t>Rian</t>
  </si>
  <si>
    <t>Rich</t>
  </si>
  <si>
    <t>Richie</t>
  </si>
  <si>
    <t>Rick</t>
  </si>
  <si>
    <t>Rickey</t>
  </si>
  <si>
    <t>Rickie</t>
  </si>
  <si>
    <t>Ricky</t>
  </si>
  <si>
    <t>Ridley</t>
  </si>
  <si>
    <t>Rigby</t>
  </si>
  <si>
    <t>Rik</t>
  </si>
  <si>
    <t>Riley</t>
  </si>
  <si>
    <t>Ritchie</t>
  </si>
  <si>
    <t>River</t>
  </si>
  <si>
    <t>Rob</t>
  </si>
  <si>
    <t>Robbie</t>
  </si>
  <si>
    <t>Robby</t>
  </si>
  <si>
    <t>Robert</t>
  </si>
  <si>
    <t>Robin</t>
  </si>
  <si>
    <t>Rocky</t>
  </si>
  <si>
    <t>Rod</t>
  </si>
  <si>
    <t>Roddy</t>
  </si>
  <si>
    <t>Roderic</t>
  </si>
  <si>
    <t>Roderick</t>
  </si>
  <si>
    <t>Rodge</t>
  </si>
  <si>
    <t>Rodger</t>
  </si>
  <si>
    <t>Rodney</t>
  </si>
  <si>
    <t>Rodolph</t>
  </si>
  <si>
    <t>Roger</t>
  </si>
  <si>
    <t>Roland</t>
  </si>
  <si>
    <t>Rolf</t>
  </si>
  <si>
    <t>Rolland</t>
  </si>
  <si>
    <t>Rollo</t>
  </si>
  <si>
    <t>Rolo</t>
  </si>
  <si>
    <t>Rolph</t>
  </si>
  <si>
    <t>Roly</t>
  </si>
  <si>
    <t>Ron</t>
  </si>
  <si>
    <t>Ronald</t>
  </si>
  <si>
    <t>Ronnie</t>
  </si>
  <si>
    <t>Ronny</t>
  </si>
  <si>
    <t>Roosevelt</t>
  </si>
  <si>
    <t>Roscoe</t>
  </si>
  <si>
    <t>Ross</t>
  </si>
  <si>
    <t>Roswell</t>
  </si>
  <si>
    <t>Rowan</t>
  </si>
  <si>
    <t>Rowland</t>
  </si>
  <si>
    <t>Rowley</t>
  </si>
  <si>
    <t>Roy</t>
  </si>
  <si>
    <t>Royal</t>
  </si>
  <si>
    <t>Royale</t>
  </si>
  <si>
    <t>Royce</t>
  </si>
  <si>
    <t>Roydon</t>
  </si>
  <si>
    <t>Royle</t>
  </si>
  <si>
    <t>Royston</t>
  </si>
  <si>
    <t>Rube</t>
  </si>
  <si>
    <t>Ruby</t>
  </si>
  <si>
    <t>Rudolph</t>
  </si>
  <si>
    <t>Rudy</t>
  </si>
  <si>
    <t>Rudyard</t>
  </si>
  <si>
    <t>Rufus</t>
  </si>
  <si>
    <t>Rupert</t>
  </si>
  <si>
    <t>Russ</t>
  </si>
  <si>
    <t>Russel</t>
  </si>
  <si>
    <t>Russell</t>
  </si>
  <si>
    <t>Rusty</t>
  </si>
  <si>
    <t>Rylan</t>
  </si>
  <si>
    <t>Ryley</t>
  </si>
  <si>
    <t>Sacheverell</t>
  </si>
  <si>
    <t>Sachie</t>
  </si>
  <si>
    <t>Sage</t>
  </si>
  <si>
    <t>Sal</t>
  </si>
  <si>
    <t>Salal</t>
  </si>
  <si>
    <t>Sam</t>
  </si>
  <si>
    <t>Sammie</t>
  </si>
  <si>
    <t>Sammy</t>
  </si>
  <si>
    <t>Sampson</t>
  </si>
  <si>
    <t>Samuel</t>
  </si>
  <si>
    <t>Sandford</t>
  </si>
  <si>
    <t>Sandy</t>
  </si>
  <si>
    <t>Sanford</t>
  </si>
  <si>
    <t>Satchel</t>
  </si>
  <si>
    <t>Sawyer</t>
  </si>
  <si>
    <t>Saxon</t>
  </si>
  <si>
    <t>Scot</t>
  </si>
  <si>
    <t>Scottie</t>
  </si>
  <si>
    <t>Scotty</t>
  </si>
  <si>
    <t>Seamour</t>
  </si>
  <si>
    <t>Sebastian</t>
  </si>
  <si>
    <t>Sefton</t>
  </si>
  <si>
    <t>Selby</t>
  </si>
  <si>
    <t>Selwyn</t>
  </si>
  <si>
    <t>Seneca</t>
  </si>
  <si>
    <t>September</t>
  </si>
  <si>
    <t>Seth</t>
  </si>
  <si>
    <t>Seward</t>
  </si>
  <si>
    <t>Seymour</t>
  </si>
  <si>
    <t>Shae</t>
  </si>
  <si>
    <t>Shane</t>
  </si>
  <si>
    <t>Sharon</t>
  </si>
  <si>
    <t>Shaun</t>
  </si>
  <si>
    <t>Shaw</t>
  </si>
  <si>
    <t>Shawn</t>
  </si>
  <si>
    <t>Shay</t>
  </si>
  <si>
    <t>Sheard</t>
  </si>
  <si>
    <t>Shelby</t>
  </si>
  <si>
    <t>Sheldon</t>
  </si>
  <si>
    <t>Shell</t>
  </si>
  <si>
    <t>Sheridan</t>
  </si>
  <si>
    <t>Sherlock</t>
  </si>
  <si>
    <t>Sherman</t>
  </si>
  <si>
    <t>Shiloh</t>
  </si>
  <si>
    <t>Shirley</t>
  </si>
  <si>
    <t>Sid</t>
  </si>
  <si>
    <t>Sidney</t>
  </si>
  <si>
    <t>Sigmund</t>
  </si>
  <si>
    <t>Silas</t>
  </si>
  <si>
    <t>Silver</t>
  </si>
  <si>
    <t>Silvester</t>
  </si>
  <si>
    <t>Sinclair</t>
  </si>
  <si>
    <t>Sky</t>
  </si>
  <si>
    <t>Skye</t>
  </si>
  <si>
    <t>Skylar</t>
  </si>
  <si>
    <t>Skyler</t>
  </si>
  <si>
    <t>Sloan</t>
  </si>
  <si>
    <t>Sly</t>
  </si>
  <si>
    <t>Solomon</t>
  </si>
  <si>
    <t>Sonnie</t>
  </si>
  <si>
    <t>Sonny</t>
  </si>
  <si>
    <t>Spencer</t>
  </si>
  <si>
    <t>Spike</t>
  </si>
  <si>
    <t>Stacey</t>
  </si>
  <si>
    <t>Stacy</t>
  </si>
  <si>
    <t>Stafford</t>
  </si>
  <si>
    <t>Stan</t>
  </si>
  <si>
    <t>Stef</t>
  </si>
  <si>
    <t>Steph</t>
  </si>
  <si>
    <t>Stephen</t>
  </si>
  <si>
    <t>Sterling</t>
  </si>
  <si>
    <t>Steve</t>
  </si>
  <si>
    <t>Steven</t>
  </si>
  <si>
    <t>Stevie</t>
  </si>
  <si>
    <t>Stew</t>
  </si>
  <si>
    <t>Stewart</t>
  </si>
  <si>
    <t>Stirling</t>
  </si>
  <si>
    <t>Storm</t>
  </si>
  <si>
    <t>Stu</t>
  </si>
  <si>
    <t>Stuart</t>
  </si>
  <si>
    <t>Sullivan</t>
  </si>
  <si>
    <t>Sunny</t>
  </si>
  <si>
    <t>Syd</t>
  </si>
  <si>
    <t>Sydney</t>
  </si>
  <si>
    <t>Sylvester</t>
  </si>
  <si>
    <t>Tad</t>
  </si>
  <si>
    <t>Talbot</t>
  </si>
  <si>
    <t>Tanner</t>
  </si>
  <si>
    <t>Tarquin</t>
  </si>
  <si>
    <t>Tate</t>
  </si>
  <si>
    <t>Tatton</t>
  </si>
  <si>
    <t>Tayler</t>
  </si>
  <si>
    <t>Ted</t>
  </si>
  <si>
    <t>Teddy</t>
  </si>
  <si>
    <t>Tel</t>
  </si>
  <si>
    <t>Temple</t>
  </si>
  <si>
    <t>Tennyson</t>
  </si>
  <si>
    <t>Terance</t>
  </si>
  <si>
    <t>Terence</t>
  </si>
  <si>
    <t>Terrance</t>
  </si>
  <si>
    <t>Terrell</t>
  </si>
  <si>
    <t>Terrence</t>
  </si>
  <si>
    <t>Terry</t>
  </si>
  <si>
    <t>Tex</t>
  </si>
  <si>
    <t>Thad</t>
  </si>
  <si>
    <t>Thaddeus</t>
  </si>
  <si>
    <t>Thane</t>
  </si>
  <si>
    <t>Theo</t>
  </si>
  <si>
    <t>Theobald</t>
  </si>
  <si>
    <t>Theodore</t>
  </si>
  <si>
    <t>Thom</t>
  </si>
  <si>
    <t>Thomas</t>
  </si>
  <si>
    <t>Thorburn</t>
  </si>
  <si>
    <t>Thorley</t>
  </si>
  <si>
    <t>Thurstan</t>
  </si>
  <si>
    <t>Tibby</t>
  </si>
  <si>
    <t>Tiger</t>
  </si>
  <si>
    <t>Tim</t>
  </si>
  <si>
    <t>Timmy</t>
  </si>
  <si>
    <t>Timothy</t>
  </si>
  <si>
    <t>Titus</t>
  </si>
  <si>
    <t>Tobin</t>
  </si>
  <si>
    <t>Toby</t>
  </si>
  <si>
    <t>Tod</t>
  </si>
  <si>
    <t>Todd</t>
  </si>
  <si>
    <t>Tolly</t>
  </si>
  <si>
    <t>Tom</t>
  </si>
  <si>
    <t>Tommie</t>
  </si>
  <si>
    <t>Tommy</t>
  </si>
  <si>
    <t>Tony</t>
  </si>
  <si>
    <t>Topher</t>
  </si>
  <si>
    <t>Trace</t>
  </si>
  <si>
    <t>Tracey</t>
  </si>
  <si>
    <t>Tracy</t>
  </si>
  <si>
    <t>Trafford</t>
  </si>
  <si>
    <t>Tranter</t>
  </si>
  <si>
    <t>Trent</t>
  </si>
  <si>
    <t>Trenton</t>
  </si>
  <si>
    <t>Trev</t>
  </si>
  <si>
    <t>Trevelyan</t>
  </si>
  <si>
    <t>Trevor</t>
  </si>
  <si>
    <t>Trey</t>
  </si>
  <si>
    <t>Tristan</t>
  </si>
  <si>
    <t>Tristand</t>
  </si>
  <si>
    <t>Tristen</t>
  </si>
  <si>
    <t>Tristin</t>
  </si>
  <si>
    <t>Triston</t>
  </si>
  <si>
    <t>Tristram</t>
  </si>
  <si>
    <t>Troy</t>
  </si>
  <si>
    <t>Trueman</t>
  </si>
  <si>
    <t>Truman</t>
  </si>
  <si>
    <t>Tucker</t>
  </si>
  <si>
    <t>Ty</t>
  </si>
  <si>
    <t>Tybalt</t>
  </si>
  <si>
    <t>Tye</t>
  </si>
  <si>
    <t>Tylar</t>
  </si>
  <si>
    <t>Tyler</t>
  </si>
  <si>
    <t>Tylor</t>
  </si>
  <si>
    <t>Tyreek</t>
  </si>
  <si>
    <t>Tyrell</t>
  </si>
  <si>
    <t>Tyrese</t>
  </si>
  <si>
    <t>Tyrik</t>
  </si>
  <si>
    <t>Tyriq</t>
  </si>
  <si>
    <t>Tyrone</t>
  </si>
  <si>
    <t>Tyrrell</t>
  </si>
  <si>
    <t>Tyson</t>
  </si>
  <si>
    <t>Uland</t>
  </si>
  <si>
    <t>Ulric</t>
  </si>
  <si>
    <t>Ulysses</t>
  </si>
  <si>
    <t>Urban</t>
  </si>
  <si>
    <t>Val</t>
  </si>
  <si>
    <t>Valentine</t>
  </si>
  <si>
    <t>Van</t>
  </si>
  <si>
    <t>Vance</t>
  </si>
  <si>
    <t>Vaughan</t>
  </si>
  <si>
    <t>Vaughn</t>
  </si>
  <si>
    <t>Vere</t>
  </si>
  <si>
    <t>Vergil</t>
  </si>
  <si>
    <t>Vernon</t>
  </si>
  <si>
    <t>Vic</t>
  </si>
  <si>
    <t>Victor</t>
  </si>
  <si>
    <t>Vin</t>
  </si>
  <si>
    <t>Vinal</t>
  </si>
  <si>
    <t>Vince</t>
  </si>
  <si>
    <t>Vincent</t>
  </si>
  <si>
    <t>Vinnie</t>
  </si>
  <si>
    <t>Virgil</t>
  </si>
  <si>
    <t>Vivian</t>
  </si>
  <si>
    <t>Wade</t>
  </si>
  <si>
    <t>Waldo</t>
  </si>
  <si>
    <t>Wallace</t>
  </si>
  <si>
    <t>Wallis</t>
  </si>
  <si>
    <t>Wally</t>
  </si>
  <si>
    <t>Walt</t>
  </si>
  <si>
    <t>Walter</t>
  </si>
  <si>
    <t>Walton</t>
  </si>
  <si>
    <t>Ward</t>
  </si>
  <si>
    <t>Wardell</t>
  </si>
  <si>
    <t>Warner</t>
  </si>
  <si>
    <t>Warren</t>
  </si>
  <si>
    <t>Wat</t>
  </si>
  <si>
    <t>Wayland</t>
  </si>
  <si>
    <t>Waylon</t>
  </si>
  <si>
    <t>Weldon</t>
  </si>
  <si>
    <t>Wendell</t>
  </si>
  <si>
    <t>Wesley</t>
  </si>
  <si>
    <t>Weston</t>
  </si>
  <si>
    <t>Whitaker</t>
  </si>
  <si>
    <t>Wil</t>
  </si>
  <si>
    <t>Wilbur</t>
  </si>
  <si>
    <t>Wilburn</t>
  </si>
  <si>
    <t>Wiley</t>
  </si>
  <si>
    <t>Wilf</t>
  </si>
  <si>
    <t>Wilford</t>
  </si>
  <si>
    <t>Wilfred</t>
  </si>
  <si>
    <t>Wilfrid</t>
  </si>
  <si>
    <t>Wilkie</t>
  </si>
  <si>
    <t>Will</t>
  </si>
  <si>
    <t>Willard</t>
  </si>
  <si>
    <t>William</t>
  </si>
  <si>
    <t>Willie</t>
  </si>
  <si>
    <t>Willis</t>
  </si>
  <si>
    <t>Willoughby</t>
  </si>
  <si>
    <t>Willy</t>
  </si>
  <si>
    <t>Wilmer</t>
  </si>
  <si>
    <t>Wilmot</t>
  </si>
  <si>
    <t>Wilton</t>
  </si>
  <si>
    <t>Windsor</t>
  </si>
  <si>
    <t>Winfred</t>
  </si>
  <si>
    <t>Winston</t>
  </si>
  <si>
    <t>Winthrop</t>
  </si>
  <si>
    <t>Winton</t>
  </si>
  <si>
    <t>Wisdom</t>
  </si>
  <si>
    <t>Wolf</t>
  </si>
  <si>
    <t>Woodrow</t>
  </si>
  <si>
    <t>Woody</t>
  </si>
  <si>
    <t>Wright</t>
  </si>
  <si>
    <t>Wyatt</t>
  </si>
  <si>
    <t>Wymond</t>
  </si>
  <si>
    <t>Wystan</t>
  </si>
  <si>
    <t>Xaviar</t>
  </si>
  <si>
    <t>Xavier</t>
  </si>
  <si>
    <t>Xavior</t>
  </si>
  <si>
    <t>Xerxes</t>
  </si>
  <si>
    <t>Xzavier</t>
  </si>
  <si>
    <t>Yaron</t>
  </si>
  <si>
    <t>Yorick</t>
  </si>
  <si>
    <t>York</t>
  </si>
  <si>
    <t>Zach</t>
  </si>
  <si>
    <t>Zachariah</t>
  </si>
  <si>
    <t>Zacharias</t>
  </si>
  <si>
    <t>Zachary</t>
  </si>
  <si>
    <t>Zachery</t>
  </si>
  <si>
    <t>Zack</t>
  </si>
  <si>
    <t>Zackary</t>
  </si>
  <si>
    <t>Zackery</t>
  </si>
  <si>
    <t>Zak</t>
  </si>
  <si>
    <t>Zander</t>
  </si>
  <si>
    <t>Zane</t>
  </si>
  <si>
    <t>Zavier</t>
  </si>
  <si>
    <t>Zed</t>
  </si>
  <si>
    <t>Zeke</t>
  </si>
  <si>
    <t>Zeph</t>
  </si>
  <si>
    <t>Zubin</t>
  </si>
  <si>
    <t>Aaliyah</t>
  </si>
  <si>
    <t>Aaren</t>
  </si>
  <si>
    <t>Abbey</t>
  </si>
  <si>
    <t>Abbie</t>
  </si>
  <si>
    <t>Abby</t>
  </si>
  <si>
    <t>Abigail</t>
  </si>
  <si>
    <t>Abigayle</t>
  </si>
  <si>
    <t>Acacia</t>
  </si>
  <si>
    <t>Ada</t>
  </si>
  <si>
    <t>Adamina</t>
  </si>
  <si>
    <t>Addie</t>
  </si>
  <si>
    <t>Addison</t>
  </si>
  <si>
    <t>Addy</t>
  </si>
  <si>
    <t>Adela</t>
  </si>
  <si>
    <t>Adelaide</t>
  </si>
  <si>
    <t>Adelia</t>
  </si>
  <si>
    <t>Adeline</t>
  </si>
  <si>
    <t>Adelle</t>
  </si>
  <si>
    <t>Adria</t>
  </si>
  <si>
    <t>Adriana</t>
  </si>
  <si>
    <t>Adrianna</t>
  </si>
  <si>
    <t>Adrianne</t>
  </si>
  <si>
    <t>Africa</t>
  </si>
  <si>
    <t>Agatha</t>
  </si>
  <si>
    <t>Aggie</t>
  </si>
  <si>
    <t>Agnes</t>
  </si>
  <si>
    <t>Aida</t>
  </si>
  <si>
    <t>Aileen</t>
  </si>
  <si>
    <t>Ainsley</t>
  </si>
  <si>
    <t>Ainslie</t>
  </si>
  <si>
    <t>Prénoms Masculins</t>
  </si>
  <si>
    <t>Prénoms Féminin</t>
  </si>
  <si>
    <t>Aislin</t>
  </si>
  <si>
    <t>Alaina</t>
  </si>
  <si>
    <t>Alana</t>
  </si>
  <si>
    <t>Alanis</t>
  </si>
  <si>
    <t>Alanna</t>
  </si>
  <si>
    <t>Alannah</t>
  </si>
  <si>
    <t>Alannis</t>
  </si>
  <si>
    <t>Alayna</t>
  </si>
  <si>
    <t>Alberta</t>
  </si>
  <si>
    <t>Albertina</t>
  </si>
  <si>
    <t>Alea</t>
  </si>
  <si>
    <t>Alease</t>
  </si>
  <si>
    <t>Aleesha</t>
  </si>
  <si>
    <t>Alene</t>
  </si>
  <si>
    <t>Alesha</t>
  </si>
  <si>
    <t>Aleta</t>
  </si>
  <si>
    <t>Aletha</t>
  </si>
  <si>
    <t>Alethea</t>
  </si>
  <si>
    <t>Alex</t>
  </si>
  <si>
    <t>Alexa</t>
  </si>
  <si>
    <t>Alexandra</t>
  </si>
  <si>
    <t>Alexandrea</t>
  </si>
  <si>
    <t>Alexandria</t>
  </si>
  <si>
    <t>Alexandrina</t>
  </si>
  <si>
    <t>Alexia</t>
  </si>
  <si>
    <t>Alexina</t>
  </si>
  <si>
    <t>Alexis</t>
  </si>
  <si>
    <t>Alexus</t>
  </si>
  <si>
    <t>Alfreda</t>
  </si>
  <si>
    <t>Alice</t>
  </si>
  <si>
    <t>Alicia</t>
  </si>
  <si>
    <t>Aline</t>
  </si>
  <si>
    <t>Alisa</t>
  </si>
  <si>
    <t>Alisha</t>
  </si>
  <si>
    <t>Alisia</t>
  </si>
  <si>
    <t>Alison</t>
  </si>
  <si>
    <t>Alissa</t>
  </si>
  <si>
    <t>Alisya</t>
  </si>
  <si>
    <t>Alix</t>
  </si>
  <si>
    <t>Allannah</t>
  </si>
  <si>
    <t>Allegra</t>
  </si>
  <si>
    <t>Allegria</t>
  </si>
  <si>
    <t>Allie</t>
  </si>
  <si>
    <t>Allison</t>
  </si>
  <si>
    <t>Ally</t>
  </si>
  <si>
    <t>Allycia</t>
  </si>
  <si>
    <t>Allyson</t>
  </si>
  <si>
    <t>Alma</t>
  </si>
  <si>
    <t>Almira</t>
  </si>
  <si>
    <t>Alpha</t>
  </si>
  <si>
    <t>Alvena</t>
  </si>
  <si>
    <t>Alvina</t>
  </si>
  <si>
    <t>Alwilda</t>
  </si>
  <si>
    <t>Alyce</t>
  </si>
  <si>
    <t>Alys</t>
  </si>
  <si>
    <t>Alysha</t>
  </si>
  <si>
    <t>Alyson</t>
  </si>
  <si>
    <t>Alyssa</t>
  </si>
  <si>
    <t>Alyssia</t>
  </si>
  <si>
    <t>Alyx</t>
  </si>
  <si>
    <t>Amabel</t>
  </si>
  <si>
    <t>Amalia</t>
  </si>
  <si>
    <t>Amanda</t>
  </si>
  <si>
    <t>Amandine</t>
  </si>
  <si>
    <t>Amaranta</t>
  </si>
  <si>
    <t>Amaryllis</t>
  </si>
  <si>
    <t>Amber</t>
  </si>
  <si>
    <t>Ambrosine</t>
  </si>
  <si>
    <t>Amelia</t>
  </si>
  <si>
    <t>America</t>
  </si>
  <si>
    <t>Amethyst</t>
  </si>
  <si>
    <t>Ami</t>
  </si>
  <si>
    <t>Amice</t>
  </si>
  <si>
    <t>Amie</t>
  </si>
  <si>
    <t>Amilia</t>
  </si>
  <si>
    <t>Amity</t>
  </si>
  <si>
    <t>Amy</t>
  </si>
  <si>
    <t>Anastacia</t>
  </si>
  <si>
    <t>Andra</t>
  </si>
  <si>
    <t>Andrea</t>
  </si>
  <si>
    <t>Andriana</t>
  </si>
  <si>
    <t>Andrina</t>
  </si>
  <si>
    <t>Anemone</t>
  </si>
  <si>
    <t>Angel</t>
  </si>
  <si>
    <t>Angela</t>
  </si>
  <si>
    <t>Angelia</t>
  </si>
  <si>
    <t>Angelica</t>
  </si>
  <si>
    <t>Angelina</t>
  </si>
  <si>
    <t>Angelle</t>
  </si>
  <si>
    <t>Angie</t>
  </si>
  <si>
    <t>Anima</t>
  </si>
  <si>
    <t>Anise</t>
  </si>
  <si>
    <t>Anjelica</t>
  </si>
  <si>
    <t>Ann</t>
  </si>
  <si>
    <t>Anna</t>
  </si>
  <si>
    <t>Annabel</t>
  </si>
  <si>
    <t>Annabella</t>
  </si>
  <si>
    <t>Annabelle</t>
  </si>
  <si>
    <t>Annalisa</t>
  </si>
  <si>
    <t>Anne</t>
  </si>
  <si>
    <t>Anneka</t>
  </si>
  <si>
    <t>Annetta</t>
  </si>
  <si>
    <t>Annice</t>
  </si>
  <si>
    <t>Annie</t>
  </si>
  <si>
    <t>Annis</t>
  </si>
  <si>
    <t>Annmarie</t>
  </si>
  <si>
    <t>Anona</t>
  </si>
  <si>
    <t>Antonette</t>
  </si>
  <si>
    <t>Antonia</t>
  </si>
  <si>
    <t>April</t>
  </si>
  <si>
    <t>Arabella</t>
  </si>
  <si>
    <t>Aretha</t>
  </si>
  <si>
    <t>Aria</t>
  </si>
  <si>
    <t>Ariadne</t>
  </si>
  <si>
    <t>Ariana</t>
  </si>
  <si>
    <t>Ariane</t>
  </si>
  <si>
    <t>Ariella</t>
  </si>
  <si>
    <t>Arielle</t>
  </si>
  <si>
    <t>Arleen</t>
  </si>
  <si>
    <t>Arlene</t>
  </si>
  <si>
    <t>Arlette</t>
  </si>
  <si>
    <t>Arline</t>
  </si>
  <si>
    <t>Ashlee</t>
  </si>
  <si>
    <t>Ashleigh</t>
  </si>
  <si>
    <t>Ashlie</t>
  </si>
  <si>
    <t>Ashlyn</t>
  </si>
  <si>
    <t>Ashlynn</t>
  </si>
  <si>
    <t>Aspen</t>
  </si>
  <si>
    <t>Astra</t>
  </si>
  <si>
    <t>Aubree</t>
  </si>
  <si>
    <t>Audie</t>
  </si>
  <si>
    <t>Audra</t>
  </si>
  <si>
    <t>Audrea</t>
  </si>
  <si>
    <t>Audrey</t>
  </si>
  <si>
    <t>Augusta</t>
  </si>
  <si>
    <t>Aura</t>
  </si>
  <si>
    <t>Aureole</t>
  </si>
  <si>
    <t>Ava</t>
  </si>
  <si>
    <t>Avalon</t>
  </si>
  <si>
    <t>Avelina</t>
  </si>
  <si>
    <t>Aveline</t>
  </si>
  <si>
    <t>Avice</t>
  </si>
  <si>
    <t>Avila</t>
  </si>
  <si>
    <t>Avis</t>
  </si>
  <si>
    <t>Avril</t>
  </si>
  <si>
    <t>Azalea</t>
  </si>
  <si>
    <t>Azura</t>
  </si>
  <si>
    <t>Azure</t>
  </si>
  <si>
    <t>Babette</t>
  </si>
  <si>
    <t>Babs</t>
  </si>
  <si>
    <t>Bailee</t>
  </si>
  <si>
    <t>Bambi</t>
  </si>
  <si>
    <t>Barb</t>
  </si>
  <si>
    <t>Barbara</t>
  </si>
  <si>
    <t>Barbie</t>
  </si>
  <si>
    <t>Barbra</t>
  </si>
  <si>
    <t>Baylee</t>
  </si>
  <si>
    <t>Bea</t>
  </si>
  <si>
    <t>Beatrice</t>
  </si>
  <si>
    <t>Beatrix</t>
  </si>
  <si>
    <t>Becca</t>
  </si>
  <si>
    <t>Becka</t>
  </si>
  <si>
    <t>Beckah</t>
  </si>
  <si>
    <t>Becky</t>
  </si>
  <si>
    <t>Bee</t>
  </si>
  <si>
    <t>Bekki</t>
  </si>
  <si>
    <t>Belinda</t>
  </si>
  <si>
    <t>Belle</t>
  </si>
  <si>
    <t>Benita</t>
  </si>
  <si>
    <t>Berenice</t>
  </si>
  <si>
    <t>Bernadine</t>
  </si>
  <si>
    <t>Bernardine</t>
  </si>
  <si>
    <t>Bernetta</t>
  </si>
  <si>
    <t>Bernice</t>
  </si>
  <si>
    <t>Berniece</t>
  </si>
  <si>
    <t>Bertha</t>
  </si>
  <si>
    <t>Bertina</t>
  </si>
  <si>
    <t>Beryl</t>
  </si>
  <si>
    <t>Bess</t>
  </si>
  <si>
    <t>Bessie</t>
  </si>
  <si>
    <t>Beth</t>
  </si>
  <si>
    <t>Bethany</t>
  </si>
  <si>
    <t>Bethney</t>
  </si>
  <si>
    <t>Betsy</t>
  </si>
  <si>
    <t>Bette</t>
  </si>
  <si>
    <t>Bettie</t>
  </si>
  <si>
    <t>Bettina</t>
  </si>
  <si>
    <t>Betty</t>
  </si>
  <si>
    <t>Bettye</t>
  </si>
  <si>
    <t>Beulah</t>
  </si>
  <si>
    <t>Beverley</t>
  </si>
  <si>
    <t>Beverly</t>
  </si>
  <si>
    <t>Biddy</t>
  </si>
  <si>
    <t>Bidelia</t>
  </si>
  <si>
    <t>Bindy</t>
  </si>
  <si>
    <t>Blanch</t>
  </si>
  <si>
    <t>Blanche</t>
  </si>
  <si>
    <t>Blondie</t>
  </si>
  <si>
    <t>Blossom</t>
  </si>
  <si>
    <t>Bonita</t>
  </si>
  <si>
    <t>Bonnie</t>
  </si>
  <si>
    <t>Braelyn</t>
  </si>
  <si>
    <t>Branda</t>
  </si>
  <si>
    <t>Brande</t>
  </si>
  <si>
    <t>Brandi</t>
  </si>
  <si>
    <t>Brandie</t>
  </si>
  <si>
    <t>Brandy</t>
  </si>
  <si>
    <t>Breana</t>
  </si>
  <si>
    <t>Breann</t>
  </si>
  <si>
    <t>Breanna</t>
  </si>
  <si>
    <t>Breanne</t>
  </si>
  <si>
    <t>Brenda</t>
  </si>
  <si>
    <t>Briana</t>
  </si>
  <si>
    <t>Brianna</t>
  </si>
  <si>
    <t>Brianne</t>
  </si>
  <si>
    <t>Bridget</t>
  </si>
  <si>
    <t>Bridgette</t>
  </si>
  <si>
    <t>Bridie</t>
  </si>
  <si>
    <t>Brigit</t>
  </si>
  <si>
    <t>Briony</t>
  </si>
  <si>
    <t>Britney</t>
  </si>
  <si>
    <t>Brittani</t>
  </si>
  <si>
    <t>Brittany</t>
  </si>
  <si>
    <t>Brittney</t>
  </si>
  <si>
    <t>Brooklyn</t>
  </si>
  <si>
    <t>Bryana</t>
  </si>
  <si>
    <t>Bryanna</t>
  </si>
  <si>
    <t>Bryony</t>
  </si>
  <si>
    <t>Buffy</t>
  </si>
  <si>
    <t>Burgundy</t>
  </si>
  <si>
    <t>Caelie</t>
  </si>
  <si>
    <t>Caileigh</t>
  </si>
  <si>
    <t>Caitlin</t>
  </si>
  <si>
    <t>Caitlyn</t>
  </si>
  <si>
    <t>Calanthe</t>
  </si>
  <si>
    <t>Calanthia</t>
  </si>
  <si>
    <t>Caleigh</t>
  </si>
  <si>
    <t>Calista</t>
  </si>
  <si>
    <t>Calla</t>
  </si>
  <si>
    <t>Callie</t>
  </si>
  <si>
    <t>Callista</t>
  </si>
  <si>
    <t>Cambria</t>
  </si>
  <si>
    <t>Camellia</t>
  </si>
  <si>
    <t>Camilla</t>
  </si>
  <si>
    <t>Cammie</t>
  </si>
  <si>
    <t>Camryn</t>
  </si>
  <si>
    <t>Candace</t>
  </si>
  <si>
    <t>Candi</t>
  </si>
  <si>
    <t>Candice</t>
  </si>
  <si>
    <t>Candida</t>
  </si>
  <si>
    <t>Candis</t>
  </si>
  <si>
    <t>Candy</t>
  </si>
  <si>
    <t>Cara</t>
  </si>
  <si>
    <t>Careen</t>
  </si>
  <si>
    <t>Caren</t>
  </si>
  <si>
    <t>Carin</t>
  </si>
  <si>
    <t>Carina</t>
  </si>
  <si>
    <t>Carine</t>
  </si>
  <si>
    <t>Caris</t>
  </si>
  <si>
    <t>Carissa</t>
  </si>
  <si>
    <t>Carita</t>
  </si>
  <si>
    <t>Carla</t>
  </si>
  <si>
    <t>Carlene</t>
  </si>
  <si>
    <t>Carley</t>
  </si>
  <si>
    <t>Carlie</t>
  </si>
  <si>
    <t>Carlisa</t>
  </si>
  <si>
    <t>Carly</t>
  </si>
  <si>
    <t>Carlyn</t>
  </si>
  <si>
    <t>Carmel</t>
  </si>
  <si>
    <t>Carmella</t>
  </si>
  <si>
    <t>Carmen</t>
  </si>
  <si>
    <t>Carola</t>
  </si>
  <si>
    <t>Carolina</t>
  </si>
  <si>
    <t>Caroline</t>
  </si>
  <si>
    <t>Carolyn</t>
  </si>
  <si>
    <t>Carreen</t>
  </si>
  <si>
    <t>Carrie</t>
  </si>
  <si>
    <t>Carry</t>
  </si>
  <si>
    <t>Caryl</t>
  </si>
  <si>
    <t>Caryn</t>
  </si>
  <si>
    <t>Cass</t>
  </si>
  <si>
    <t>Cassandra</t>
  </si>
  <si>
    <t>Cassarah</t>
  </si>
  <si>
    <t>Cassia</t>
  </si>
  <si>
    <t>Cassie</t>
  </si>
  <si>
    <t>Cate</t>
  </si>
  <si>
    <t>Catharine</t>
  </si>
  <si>
    <t>Catherine</t>
  </si>
  <si>
    <t>Cathleen</t>
  </si>
  <si>
    <t>Cathryn</t>
  </si>
  <si>
    <t>Cathy</t>
  </si>
  <si>
    <t>Cayley</t>
  </si>
  <si>
    <t>Ceara</t>
  </si>
  <si>
    <t>Cearra</t>
  </si>
  <si>
    <t>Cecelia</t>
  </si>
  <si>
    <t>Cecilia</t>
  </si>
  <si>
    <t>Cecily</t>
  </si>
  <si>
    <t>Cedar</t>
  </si>
  <si>
    <t>Celandine</t>
  </si>
  <si>
    <t>Celeste</t>
  </si>
  <si>
    <t>Celia</t>
  </si>
  <si>
    <t>Chalice</t>
  </si>
  <si>
    <t>Chanel</t>
  </si>
  <si>
    <t>Chantal</t>
  </si>
  <si>
    <t>Chantel</t>
  </si>
  <si>
    <t>Chantelle</t>
  </si>
  <si>
    <t>Charis</t>
  </si>
  <si>
    <t>Charissa</t>
  </si>
  <si>
    <t>Charita</t>
  </si>
  <si>
    <t>Charity</t>
  </si>
  <si>
    <t>Charla</t>
  </si>
  <si>
    <t>Charlene</t>
  </si>
  <si>
    <t>Charlotte</t>
  </si>
  <si>
    <t>Charmaine</t>
  </si>
  <si>
    <t>Charmian</t>
  </si>
  <si>
    <t>Charnette</t>
  </si>
  <si>
    <t>Chasity</t>
  </si>
  <si>
    <t>Chastity</t>
  </si>
  <si>
    <t>Chelle</t>
  </si>
  <si>
    <t>Chelsea</t>
  </si>
  <si>
    <t>Chelsey</t>
  </si>
  <si>
    <t>Chelsie</t>
  </si>
  <si>
    <t>Cher</t>
  </si>
  <si>
    <t>Cherette</t>
  </si>
  <si>
    <t>Cheri</t>
  </si>
  <si>
    <t>Cherice</t>
  </si>
  <si>
    <t>Cherie</t>
  </si>
  <si>
    <t>Cherilyn</t>
  </si>
  <si>
    <t>Cherise</t>
  </si>
  <si>
    <t>Cherish</t>
  </si>
  <si>
    <t>Cherry</t>
  </si>
  <si>
    <t>Cheryl</t>
  </si>
  <si>
    <t>Cheyanne</t>
  </si>
  <si>
    <t>China</t>
  </si>
  <si>
    <t>Chloe</t>
  </si>
  <si>
    <t>Chonsie</t>
  </si>
  <si>
    <t>Chrissie</t>
  </si>
  <si>
    <t>Chrissy</t>
  </si>
  <si>
    <t>Christa</t>
  </si>
  <si>
    <t>Christabel</t>
  </si>
  <si>
    <t>Christabella</t>
  </si>
  <si>
    <t>Christabelle</t>
  </si>
  <si>
    <t>Christal</t>
  </si>
  <si>
    <t>Christi</t>
  </si>
  <si>
    <t>Christiana</t>
  </si>
  <si>
    <t>Christianne</t>
  </si>
  <si>
    <t>Christie</t>
  </si>
  <si>
    <t>Christina</t>
  </si>
  <si>
    <t>Christine</t>
  </si>
  <si>
    <t>Christobel</t>
  </si>
  <si>
    <t>Christy</t>
  </si>
  <si>
    <t>Chrysanta</t>
  </si>
  <si>
    <t>Chryssa</t>
  </si>
  <si>
    <t>Chrystal</t>
  </si>
  <si>
    <t>Chyna</t>
  </si>
  <si>
    <t>Cicely</t>
  </si>
  <si>
    <t>Cindra</t>
  </si>
  <si>
    <t>Cindy</t>
  </si>
  <si>
    <t>Clara</t>
  </si>
  <si>
    <t>Clare</t>
  </si>
  <si>
    <t>Claribel</t>
  </si>
  <si>
    <t>Clarice</t>
  </si>
  <si>
    <t>Clarinda</t>
  </si>
  <si>
    <t>Clarissa</t>
  </si>
  <si>
    <t>Clarity</t>
  </si>
  <si>
    <t>Claudia</t>
  </si>
  <si>
    <t>Clematis</t>
  </si>
  <si>
    <t>Clemency</t>
  </si>
  <si>
    <t>Cleo</t>
  </si>
  <si>
    <t>Cleopatra</t>
  </si>
  <si>
    <t>Clotilda</t>
  </si>
  <si>
    <t>Clover</t>
  </si>
  <si>
    <t>Coleen</t>
  </si>
  <si>
    <t>Colene</t>
  </si>
  <si>
    <t>Coline</t>
  </si>
  <si>
    <t>Colleen</t>
  </si>
  <si>
    <t>Collyn</t>
  </si>
  <si>
    <t>Columbine</t>
  </si>
  <si>
    <t>Comfort</t>
  </si>
  <si>
    <t>Concordia</t>
  </si>
  <si>
    <t>Connie</t>
  </si>
  <si>
    <t>Constance</t>
  </si>
  <si>
    <t>Cora</t>
  </si>
  <si>
    <t>Coral</t>
  </si>
  <si>
    <t>Coralie</t>
  </si>
  <si>
    <t>Cordelia</t>
  </si>
  <si>
    <t>Cordula</t>
  </si>
  <si>
    <t>Coreen</t>
  </si>
  <si>
    <t>Coretta</t>
  </si>
  <si>
    <t>Coriander</t>
  </si>
  <si>
    <t>Corina</t>
  </si>
  <si>
    <t>Corine</t>
  </si>
  <si>
    <t>Corinna</t>
  </si>
  <si>
    <t>Cornelia</t>
  </si>
  <si>
    <t>Corrie</t>
  </si>
  <si>
    <t>Corrine</t>
  </si>
  <si>
    <t>Corynn</t>
  </si>
  <si>
    <t>Cressida</t>
  </si>
  <si>
    <t>Cristal</t>
  </si>
  <si>
    <t>Crystal</t>
  </si>
  <si>
    <t>Cyan</t>
  </si>
  <si>
    <t>Cybill</t>
  </si>
  <si>
    <t>Cymone</t>
  </si>
  <si>
    <t>Cyndi</t>
  </si>
  <si>
    <t>Cynthia</t>
  </si>
  <si>
    <t>Cyrilla</t>
  </si>
  <si>
    <t>Daffodil</t>
  </si>
  <si>
    <t>Dahlia</t>
  </si>
  <si>
    <t>Daisy</t>
  </si>
  <si>
    <t>Dalia</t>
  </si>
  <si>
    <t>Dalya</t>
  </si>
  <si>
    <t>Danette</t>
  </si>
  <si>
    <t>Daniella</t>
  </si>
  <si>
    <t>Danielle</t>
  </si>
  <si>
    <t>Daphne</t>
  </si>
  <si>
    <t>Darcey</t>
  </si>
  <si>
    <t>Daria</t>
  </si>
  <si>
    <t>Darla</t>
  </si>
  <si>
    <t>Darleen</t>
  </si>
  <si>
    <t>Darlene</t>
  </si>
  <si>
    <t>Davida</t>
  </si>
  <si>
    <t>Davina</t>
  </si>
  <si>
    <t>Dawn</t>
  </si>
  <si>
    <t>Dayna</t>
  </si>
  <si>
    <t>Deana</t>
  </si>
  <si>
    <t>Deanna</t>
  </si>
  <si>
    <t>Deanne</t>
  </si>
  <si>
    <t>Deb</t>
  </si>
  <si>
    <t>Debbi</t>
  </si>
  <si>
    <t>Debbie</t>
  </si>
  <si>
    <t>Debby</t>
  </si>
  <si>
    <t>Debora</t>
  </si>
  <si>
    <t>Deborah</t>
  </si>
  <si>
    <t>Debra</t>
  </si>
  <si>
    <t>Deeann</t>
  </si>
  <si>
    <t>Deena</t>
  </si>
  <si>
    <t>Deidra</t>
  </si>
  <si>
    <t>Deidre</t>
  </si>
  <si>
    <t>Deirdre</t>
  </si>
  <si>
    <t>Deitra</t>
  </si>
  <si>
    <t>Delia</t>
  </si>
  <si>
    <t>Delice</t>
  </si>
  <si>
    <t>Delicia</t>
  </si>
  <si>
    <t>Delilah</t>
  </si>
  <si>
    <t>Della</t>
  </si>
  <si>
    <t>Delma</t>
  </si>
  <si>
    <t>Delores</t>
  </si>
  <si>
    <t>Deloris</t>
  </si>
  <si>
    <t>Delta</t>
  </si>
  <si>
    <t>Demelza</t>
  </si>
  <si>
    <t>Dena</t>
  </si>
  <si>
    <t>Denice</t>
  </si>
  <si>
    <t>Deniece</t>
  </si>
  <si>
    <t>Denise</t>
  </si>
  <si>
    <t>Desdemona</t>
  </si>
  <si>
    <t>Destinee</t>
  </si>
  <si>
    <t>Destiny</t>
  </si>
  <si>
    <t>Diamond</t>
  </si>
  <si>
    <t>Diana</t>
  </si>
  <si>
    <t>Diann</t>
  </si>
  <si>
    <t>Dianna</t>
  </si>
  <si>
    <t>Dianne</t>
  </si>
  <si>
    <t>Dina</t>
  </si>
  <si>
    <t>Dinah</t>
  </si>
  <si>
    <t>Dione</t>
  </si>
  <si>
    <t>Dionne</t>
  </si>
  <si>
    <t>Divina</t>
  </si>
  <si>
    <t>Dixie</t>
  </si>
  <si>
    <t>Dodie</t>
  </si>
  <si>
    <t>Dollie</t>
  </si>
  <si>
    <t>Dolly</t>
  </si>
  <si>
    <t>Dolores</t>
  </si>
  <si>
    <t>Dona</t>
  </si>
  <si>
    <t>Donalda</t>
  </si>
  <si>
    <t>Donella</t>
  </si>
  <si>
    <t>Donna</t>
  </si>
  <si>
    <t>Dora</t>
  </si>
  <si>
    <t>Dorcas</t>
  </si>
  <si>
    <t>Doreen</t>
  </si>
  <si>
    <t>Dorinda</t>
  </si>
  <si>
    <t>Doris</t>
  </si>
  <si>
    <t>Dorothea</t>
  </si>
  <si>
    <t>Dorothy</t>
  </si>
  <si>
    <t>Dorris</t>
  </si>
  <si>
    <t>Dortha</t>
  </si>
  <si>
    <t>Dorthy</t>
  </si>
  <si>
    <t>Dot</t>
  </si>
  <si>
    <t>Dottie</t>
  </si>
  <si>
    <t>Diane</t>
  </si>
  <si>
    <t>Dotty</t>
  </si>
  <si>
    <t>Dreda</t>
  </si>
  <si>
    <t>Duana</t>
  </si>
  <si>
    <t>Dulcibella</t>
  </si>
  <si>
    <t>Dulcie</t>
  </si>
  <si>
    <t>Dyan</t>
  </si>
  <si>
    <t>Earleen</t>
  </si>
  <si>
    <t>Earlene</t>
  </si>
  <si>
    <t>Earline</t>
  </si>
  <si>
    <t>Earnestine</t>
  </si>
  <si>
    <t>Eartha</t>
  </si>
  <si>
    <t>Ebba</t>
  </si>
  <si>
    <t>Ebony</t>
  </si>
  <si>
    <t>Eden</t>
  </si>
  <si>
    <t>Edie</t>
  </si>
  <si>
    <t>Edith</t>
  </si>
  <si>
    <t>Edweena</t>
  </si>
  <si>
    <t>Edwena</t>
  </si>
  <si>
    <t>Edwina</t>
  </si>
  <si>
    <t>Edwyna</t>
  </si>
  <si>
    <t>Edytha</t>
  </si>
  <si>
    <t>Edythe</t>
  </si>
  <si>
    <t>Effie</t>
  </si>
  <si>
    <t>Eglantine</t>
  </si>
  <si>
    <t>Eileen</t>
  </si>
  <si>
    <t>Eireann</t>
  </si>
  <si>
    <t>Eireen</t>
  </si>
  <si>
    <t>Elaine</t>
  </si>
  <si>
    <t>Eldreda</t>
  </si>
  <si>
    <t>Elea</t>
  </si>
  <si>
    <t>Eleanor</t>
  </si>
  <si>
    <t>Eleanora</t>
  </si>
  <si>
    <t>Eleanore</t>
  </si>
  <si>
    <t>Elenora</t>
  </si>
  <si>
    <t>Eleonor</t>
  </si>
  <si>
    <t>Elfleda</t>
  </si>
  <si>
    <t>Elfreda</t>
  </si>
  <si>
    <t>Elfrida</t>
  </si>
  <si>
    <t>Elicia</t>
  </si>
  <si>
    <t>Elinor</t>
  </si>
  <si>
    <t>Elisa</t>
  </si>
  <si>
    <t>Elisabeth</t>
  </si>
  <si>
    <t>Elise</t>
  </si>
  <si>
    <t>Elissa</t>
  </si>
  <si>
    <t>Eliza</t>
  </si>
  <si>
    <t>Elizabeth</t>
  </si>
  <si>
    <t>Ella</t>
  </si>
  <si>
    <t>Elle</t>
  </si>
  <si>
    <t>Ellen</t>
  </si>
  <si>
    <t>Ellie</t>
  </si>
  <si>
    <t>Elly</t>
  </si>
  <si>
    <t>Elmira</t>
  </si>
  <si>
    <t>Elnora</t>
  </si>
  <si>
    <t>Eloise</t>
  </si>
  <si>
    <t>Elouise</t>
  </si>
  <si>
    <t>Elsa</t>
  </si>
  <si>
    <t>Elsie</t>
  </si>
  <si>
    <t>Elspet</t>
  </si>
  <si>
    <t>Elspeth</t>
  </si>
  <si>
    <t>Em</t>
  </si>
  <si>
    <t>Emelina</t>
  </si>
  <si>
    <t>Emely</t>
  </si>
  <si>
    <t>Emerald</t>
  </si>
  <si>
    <t>Emilee</t>
  </si>
  <si>
    <t>Emily</t>
  </si>
  <si>
    <t>Emma</t>
  </si>
  <si>
    <t>Emmaline</t>
  </si>
  <si>
    <t>Emmeline</t>
  </si>
  <si>
    <t>Emmie</t>
  </si>
  <si>
    <t>Emmy</t>
  </si>
  <si>
    <t>Enola</t>
  </si>
  <si>
    <t>Epiphany</t>
  </si>
  <si>
    <t>Eppie</t>
  </si>
  <si>
    <t>Erica</t>
  </si>
  <si>
    <t>Ericka</t>
  </si>
  <si>
    <t>Erin</t>
  </si>
  <si>
    <t>Ermintrude</t>
  </si>
  <si>
    <t>Ernesta</t>
  </si>
  <si>
    <t>Ernestine</t>
  </si>
  <si>
    <t>Erykah</t>
  </si>
  <si>
    <t>Eryn</t>
  </si>
  <si>
    <t>Esmaralda</t>
  </si>
  <si>
    <t>Esmeralda</t>
  </si>
  <si>
    <t>Essence</t>
  </si>
  <si>
    <t>Essie</t>
  </si>
  <si>
    <t>Esta</t>
  </si>
  <si>
    <t>Estella</t>
  </si>
  <si>
    <t>Estelle</t>
  </si>
  <si>
    <t>Esther</t>
  </si>
  <si>
    <t>Ethalyn</t>
  </si>
  <si>
    <t>Ethel</t>
  </si>
  <si>
    <t>Etta</t>
  </si>
  <si>
    <t>Ettie</t>
  </si>
  <si>
    <t>Eudora</t>
  </si>
  <si>
    <t>Eugenia</t>
  </si>
  <si>
    <t>Eula</t>
  </si>
  <si>
    <t>Eulalia</t>
  </si>
  <si>
    <t>Eunice</t>
  </si>
  <si>
    <t>Euphemia</t>
  </si>
  <si>
    <t>Eva</t>
  </si>
  <si>
    <t>Evaline</t>
  </si>
  <si>
    <t>Evalyn</t>
  </si>
  <si>
    <t>Evangelina</t>
  </si>
  <si>
    <t>Evangeline</t>
  </si>
  <si>
    <t>Eve</t>
  </si>
  <si>
    <t>Eveleen</t>
  </si>
  <si>
    <t>Evelina</t>
  </si>
  <si>
    <t>Eveline</t>
  </si>
  <si>
    <t>Evette</t>
  </si>
  <si>
    <t>Evie</t>
  </si>
  <si>
    <t>Fae</t>
  </si>
  <si>
    <t>Faith</t>
  </si>
  <si>
    <t>Faithe</t>
  </si>
  <si>
    <t>Fancy</t>
  </si>
  <si>
    <t>Fannie</t>
  </si>
  <si>
    <t>Fanny</t>
  </si>
  <si>
    <t>Fawn</t>
  </si>
  <si>
    <t>Fay</t>
  </si>
  <si>
    <t>Faye</t>
  </si>
  <si>
    <t>Felicia</t>
  </si>
  <si>
    <t>Felicity</t>
  </si>
  <si>
    <t>Femie</t>
  </si>
  <si>
    <t>Ferdinanda</t>
  </si>
  <si>
    <t>Fern</t>
  </si>
  <si>
    <t>Ferne</t>
  </si>
  <si>
    <t>Fina</t>
  </si>
  <si>
    <t>Fleur</t>
  </si>
  <si>
    <t>Fleuretta</t>
  </si>
  <si>
    <t>Flick</t>
  </si>
  <si>
    <t>Flo</t>
  </si>
  <si>
    <t>Floella</t>
  </si>
  <si>
    <t>Flora</t>
  </si>
  <si>
    <t>Florentina</t>
  </si>
  <si>
    <t>Florinda</t>
  </si>
  <si>
    <t>Florrie</t>
  </si>
  <si>
    <t>Flossie</t>
  </si>
  <si>
    <t>Flower</t>
  </si>
  <si>
    <t>Fortune</t>
  </si>
  <si>
    <t>Fran</t>
  </si>
  <si>
    <t>Francene</t>
  </si>
  <si>
    <t>Frances</t>
  </si>
  <si>
    <t>Francine</t>
  </si>
  <si>
    <t>Frannie</t>
  </si>
  <si>
    <t>Freda</t>
  </si>
  <si>
    <t>Frederica</t>
  </si>
  <si>
    <t>Frieda</t>
  </si>
  <si>
    <t>Gabrielle</t>
  </si>
  <si>
    <t>Gae</t>
  </si>
  <si>
    <t>Gaenor</t>
  </si>
  <si>
    <t>Gaila</t>
  </si>
  <si>
    <t>Gardenia</t>
  </si>
  <si>
    <t>Garnette</t>
  </si>
  <si>
    <t>Gay</t>
  </si>
  <si>
    <t>Gaye</t>
  </si>
  <si>
    <t>Gayla</t>
  </si>
  <si>
    <t>Gaynor</t>
  </si>
  <si>
    <t>Geena</t>
  </si>
  <si>
    <t>Gemma</t>
  </si>
  <si>
    <t>Gena</t>
  </si>
  <si>
    <t>Genesis</t>
  </si>
  <si>
    <t>Genette</t>
  </si>
  <si>
    <t>Geneva</t>
  </si>
  <si>
    <t>Genie</t>
  </si>
  <si>
    <t>Genista</t>
  </si>
  <si>
    <t>Georgene</t>
  </si>
  <si>
    <t>Georgia</t>
  </si>
  <si>
    <t>Georgiana</t>
  </si>
  <si>
    <t>Georgina</t>
  </si>
  <si>
    <t>Geraldine</t>
  </si>
  <si>
    <t>Gertie</t>
  </si>
  <si>
    <t>Gertrude</t>
  </si>
  <si>
    <t>Gia</t>
  </si>
  <si>
    <t>Gilberta</t>
  </si>
  <si>
    <t>Gillian</t>
  </si>
  <si>
    <t>Gina</t>
  </si>
  <si>
    <t>Ginette</t>
  </si>
  <si>
    <t>Ginger</t>
  </si>
  <si>
    <t>Ginnie</t>
  </si>
  <si>
    <t>Ginny</t>
  </si>
  <si>
    <t>Giselle</t>
  </si>
  <si>
    <t>Gisselle</t>
  </si>
  <si>
    <t>Githa</t>
  </si>
  <si>
    <t>Gladys</t>
  </si>
  <si>
    <t>Glenna</t>
  </si>
  <si>
    <t>Gloria</t>
  </si>
  <si>
    <t>Glory</t>
  </si>
  <si>
    <t>Godiva</t>
  </si>
  <si>
    <t>Goldie</t>
  </si>
  <si>
    <t>Grace</t>
  </si>
  <si>
    <t>Gracie</t>
  </si>
  <si>
    <t>Greta</t>
  </si>
  <si>
    <t>Gretta</t>
  </si>
  <si>
    <t>Griselda</t>
  </si>
  <si>
    <t>Guinevere</t>
  </si>
  <si>
    <t>Gussie</t>
  </si>
  <si>
    <t>Gwen</t>
  </si>
  <si>
    <t>Gwenda</t>
  </si>
  <si>
    <t>Gwendolen</t>
  </si>
  <si>
    <t>Gwendoline</t>
  </si>
  <si>
    <t>Gwendolyn</t>
  </si>
  <si>
    <t>Gwenevere</t>
  </si>
  <si>
    <t>Gwenyth</t>
  </si>
  <si>
    <t>Gypsy</t>
  </si>
  <si>
    <t>Gytha</t>
  </si>
  <si>
    <t>Haidee</t>
  </si>
  <si>
    <t>Hailee</t>
  </si>
  <si>
    <t>Hailey</t>
  </si>
  <si>
    <t>Haleigh</t>
  </si>
  <si>
    <t>Haley</t>
  </si>
  <si>
    <t>Halle</t>
  </si>
  <si>
    <t>Hallie</t>
  </si>
  <si>
    <t>Hannah</t>
  </si>
  <si>
    <t>Harmonie</t>
  </si>
  <si>
    <t>Harmony</t>
  </si>
  <si>
    <t>Harriet</t>
  </si>
  <si>
    <t>Harriett</t>
  </si>
  <si>
    <t>Harrietta</t>
  </si>
  <si>
    <t>Harriette</t>
  </si>
  <si>
    <t>Hattie</t>
  </si>
  <si>
    <t>Hatty</t>
  </si>
  <si>
    <t>Haven</t>
  </si>
  <si>
    <t>Haydee</t>
  </si>
  <si>
    <t>Haylee</t>
  </si>
  <si>
    <t>Hayleigh</t>
  </si>
  <si>
    <t>Hayley</t>
  </si>
  <si>
    <t>Haylie</t>
  </si>
  <si>
    <t>Haze</t>
  </si>
  <si>
    <t>Hazel</t>
  </si>
  <si>
    <t>Heather</t>
  </si>
  <si>
    <t>Heaven</t>
  </si>
  <si>
    <t>Heidi</t>
  </si>
  <si>
    <t>Helen</t>
  </si>
  <si>
    <t>Hellen</t>
  </si>
  <si>
    <t>Hennie</t>
  </si>
  <si>
    <t>Henrietta</t>
  </si>
  <si>
    <t>Hepsie</t>
  </si>
  <si>
    <t>Hester</t>
  </si>
  <si>
    <t>Hettie</t>
  </si>
  <si>
    <t>Hilda</t>
  </si>
  <si>
    <t>Hollie</t>
  </si>
  <si>
    <t>Holly</t>
  </si>
  <si>
    <t>Honey</t>
  </si>
  <si>
    <t>Honor</t>
  </si>
  <si>
    <t>Honour</t>
  </si>
  <si>
    <t>Hope</t>
  </si>
  <si>
    <t>Hortensia</t>
  </si>
  <si>
    <t>Hyacintha</t>
  </si>
  <si>
    <t>Hylda</t>
  </si>
  <si>
    <t>Iantha</t>
  </si>
  <si>
    <t>Ibbie</t>
  </si>
  <si>
    <t>Ida</t>
  </si>
  <si>
    <t>Idelle</t>
  </si>
  <si>
    <t>Idonea</t>
  </si>
  <si>
    <t>Idony</t>
  </si>
  <si>
    <t>Ilean</t>
  </si>
  <si>
    <t>Ileen</t>
  </si>
  <si>
    <t>Ilene</t>
  </si>
  <si>
    <t>Imogen</t>
  </si>
  <si>
    <t>Imogene</t>
  </si>
  <si>
    <t>Ina</t>
  </si>
  <si>
    <t>India</t>
  </si>
  <si>
    <t>Iolanthe</t>
  </si>
  <si>
    <t>Iona</t>
  </si>
  <si>
    <t>Ione</t>
  </si>
  <si>
    <t>Ireland</t>
  </si>
  <si>
    <t>Irene</t>
  </si>
  <si>
    <t>Iris</t>
  </si>
  <si>
    <t>Isabel</t>
  </si>
  <si>
    <t>Isabell</t>
  </si>
  <si>
    <t>Isabella</t>
  </si>
  <si>
    <t>Isabelle</t>
  </si>
  <si>
    <t>Isbel</t>
  </si>
  <si>
    <t>Isidora</t>
  </si>
  <si>
    <t>Isolda</t>
  </si>
  <si>
    <t>Isolde</t>
  </si>
  <si>
    <t>Ivory</t>
  </si>
  <si>
    <t>Ivy</t>
  </si>
  <si>
    <t>Jacaline</t>
  </si>
  <si>
    <t>Jacinda</t>
  </si>
  <si>
    <t>Jacinth</t>
  </si>
  <si>
    <t>Jackalyn</t>
  </si>
  <si>
    <t>Jacki</t>
  </si>
  <si>
    <t>Jacklyn</t>
  </si>
  <si>
    <t>Jaclyn</t>
  </si>
  <si>
    <t>Jacqueline</t>
  </si>
  <si>
    <t>Jacquelyn</t>
  </si>
  <si>
    <t>Jacquetta</t>
  </si>
  <si>
    <t>Jacquette</t>
  </si>
  <si>
    <t>Jacqui</t>
  </si>
  <si>
    <t>Jada</t>
  </si>
  <si>
    <t>Jade</t>
  </si>
  <si>
    <t>Jaime</t>
  </si>
  <si>
    <t>Jakki</t>
  </si>
  <si>
    <t>Jami</t>
  </si>
  <si>
    <t>Jan</t>
  </si>
  <si>
    <t>Janae</t>
  </si>
  <si>
    <t>Jancis</t>
  </si>
  <si>
    <t>Jane</t>
  </si>
  <si>
    <t>Janeka</t>
  </si>
  <si>
    <t>Janel</t>
  </si>
  <si>
    <t>Janele</t>
  </si>
  <si>
    <t>Janella</t>
  </si>
  <si>
    <t>Janelle</t>
  </si>
  <si>
    <t>Janene</t>
  </si>
  <si>
    <t>Janessa</t>
  </si>
  <si>
    <t>Janet</t>
  </si>
  <si>
    <t>Janetta</t>
  </si>
  <si>
    <t>Janette</t>
  </si>
  <si>
    <t>Janey</t>
  </si>
  <si>
    <t>Janice</t>
  </si>
  <si>
    <t>Janie</t>
  </si>
  <si>
    <t>Janina</t>
  </si>
  <si>
    <t>Janine</t>
  </si>
  <si>
    <t>Janis</t>
  </si>
  <si>
    <t>Janna</t>
  </si>
  <si>
    <t>Jannah</t>
  </si>
  <si>
    <t>Jannine</t>
  </si>
  <si>
    <t>Jaqueline</t>
  </si>
  <si>
    <t>Jaquelyn</t>
  </si>
  <si>
    <t>Jasmin</t>
  </si>
  <si>
    <t>Jasmine</t>
  </si>
  <si>
    <t>Jasmyn</t>
  </si>
  <si>
    <t>Jayda</t>
  </si>
  <si>
    <t>Jayde</t>
  </si>
  <si>
    <t>Jayla</t>
  </si>
  <si>
    <t>Jaylee</t>
  </si>
  <si>
    <t>Jayme</t>
  </si>
  <si>
    <t>Jayna</t>
  </si>
  <si>
    <t>Jayne</t>
  </si>
  <si>
    <t>Jaynie</t>
  </si>
  <si>
    <t>Jazmin</t>
  </si>
  <si>
    <t>Jazmine</t>
  </si>
  <si>
    <t>Jean</t>
  </si>
  <si>
    <t>Jeana</t>
  </si>
  <si>
    <t>Jeane</t>
  </si>
  <si>
    <t>Jeanette</t>
  </si>
  <si>
    <t>Jeanie</t>
  </si>
  <si>
    <t>Jeanine</t>
  </si>
  <si>
    <t>Jeanna</t>
  </si>
  <si>
    <t>Jeannie</t>
  </si>
  <si>
    <t>Jeannine</t>
  </si>
  <si>
    <t>Jemima</t>
  </si>
  <si>
    <t>Jemma</t>
  </si>
  <si>
    <t>Jen</t>
  </si>
  <si>
    <t>Jena</t>
  </si>
  <si>
    <t>Jenae</t>
  </si>
  <si>
    <t>Jenelle</t>
  </si>
  <si>
    <t>Jenessa</t>
  </si>
  <si>
    <t>Jeni</t>
  </si>
  <si>
    <t>Jenifer</t>
  </si>
  <si>
    <t>Jenn</t>
  </si>
  <si>
    <t>Jenna</t>
  </si>
  <si>
    <t>Jenni</t>
  </si>
  <si>
    <t>Jennie</t>
  </si>
  <si>
    <t>Jennifer</t>
  </si>
  <si>
    <t>Jenny</t>
  </si>
  <si>
    <t>Jera</t>
  </si>
  <si>
    <t>Jeri</t>
  </si>
  <si>
    <t>Jerri</t>
  </si>
  <si>
    <t>Jerrie</t>
  </si>
  <si>
    <t>Jessalyn</t>
  </si>
  <si>
    <t>Jessamine</t>
  </si>
  <si>
    <t>Jessamyn</t>
  </si>
  <si>
    <t>Jessi</t>
  </si>
  <si>
    <t>Jessica</t>
  </si>
  <si>
    <t>Jessika</t>
  </si>
  <si>
    <t>Jessye</t>
  </si>
  <si>
    <t>Jetta</t>
  </si>
  <si>
    <t>Jewel</t>
  </si>
  <si>
    <t>Jewell</t>
  </si>
  <si>
    <t>Jill</t>
  </si>
  <si>
    <t>Jillian</t>
  </si>
  <si>
    <t>Jillie</t>
  </si>
  <si>
    <t>Jilly</t>
  </si>
  <si>
    <t>Jinny</t>
  </si>
  <si>
    <t>Joan</t>
  </si>
  <si>
    <t>Joandra</t>
  </si>
  <si>
    <t>Joann</t>
  </si>
  <si>
    <t>Joanna</t>
  </si>
  <si>
    <t>Joanne</t>
  </si>
  <si>
    <t>Jobeth</t>
  </si>
  <si>
    <t>Jocelin</t>
  </si>
  <si>
    <t>Jocosa</t>
  </si>
  <si>
    <t>Jodene</t>
  </si>
  <si>
    <t>Jodi</t>
  </si>
  <si>
    <t>Jodie</t>
  </si>
  <si>
    <t>Joetta</t>
  </si>
  <si>
    <t>Joi</t>
  </si>
  <si>
    <t>Joleen</t>
  </si>
  <si>
    <t>Jolene</t>
  </si>
  <si>
    <t>Jonelle</t>
  </si>
  <si>
    <t>Jonette</t>
  </si>
  <si>
    <t>Joni</t>
  </si>
  <si>
    <t>Jonie</t>
  </si>
  <si>
    <t>Jonquil</t>
  </si>
  <si>
    <t>Jordana</t>
  </si>
  <si>
    <t>Jordyn</t>
  </si>
  <si>
    <t>Jorie</t>
  </si>
  <si>
    <t>Joscelin</t>
  </si>
  <si>
    <t>Josceline</t>
  </si>
  <si>
    <t>Joselyn</t>
  </si>
  <si>
    <t>Josepha</t>
  </si>
  <si>
    <t>Josephina</t>
  </si>
  <si>
    <t>Josephine</t>
  </si>
  <si>
    <t>Josie</t>
  </si>
  <si>
    <t>Joss</t>
  </si>
  <si>
    <t>Josslyn</t>
  </si>
  <si>
    <t>Joy</t>
  </si>
  <si>
    <t>Joye</t>
  </si>
  <si>
    <t>Judi</t>
  </si>
  <si>
    <t>Judie</t>
  </si>
  <si>
    <t>Judith</t>
  </si>
  <si>
    <t>Judy</t>
  </si>
  <si>
    <t>Jules</t>
  </si>
  <si>
    <t>Julia</t>
  </si>
  <si>
    <t>Juliana</t>
  </si>
  <si>
    <t>Julianna</t>
  </si>
  <si>
    <t>Julianne</t>
  </si>
  <si>
    <t>Julie</t>
  </si>
  <si>
    <t>Juliet</t>
  </si>
  <si>
    <t>July</t>
  </si>
  <si>
    <t>June</t>
  </si>
  <si>
    <t>Juniper</t>
  </si>
  <si>
    <t>Justina</t>
  </si>
  <si>
    <t>Justine</t>
  </si>
  <si>
    <t>Kae</t>
  </si>
  <si>
    <t>Kaelea</t>
  </si>
  <si>
    <t>Kaelee</t>
  </si>
  <si>
    <t>Kaety</t>
  </si>
  <si>
    <t>Kailee</t>
  </si>
  <si>
    <t>Kailey</t>
  </si>
  <si>
    <t>Kailyn</t>
  </si>
  <si>
    <t>Kaitlin</t>
  </si>
  <si>
    <t>Kaitlyn</t>
  </si>
  <si>
    <t>Kaitlynn</t>
  </si>
  <si>
    <t>Kaleigh</t>
  </si>
  <si>
    <t>Kaley</t>
  </si>
  <si>
    <t>Kalla</t>
  </si>
  <si>
    <t>Kalyn</t>
  </si>
  <si>
    <t>Kalysta</t>
  </si>
  <si>
    <t>Kamryn</t>
  </si>
  <si>
    <t>Kara</t>
  </si>
  <si>
    <t>Karaugh</t>
  </si>
  <si>
    <t>Karen</t>
  </si>
  <si>
    <t>Karenza</t>
  </si>
  <si>
    <t>Karissa</t>
  </si>
  <si>
    <t>Karlene</t>
  </si>
  <si>
    <t>Karly</t>
  </si>
  <si>
    <t>Karolyn</t>
  </si>
  <si>
    <t>Karrie</t>
  </si>
  <si>
    <t>Karyn</t>
  </si>
  <si>
    <t>Kasandra</t>
  </si>
  <si>
    <t>Kassandra</t>
  </si>
  <si>
    <t>Kassia</t>
  </si>
  <si>
    <t>Kassy</t>
  </si>
  <si>
    <t>Kat</t>
  </si>
  <si>
    <t>Kate</t>
  </si>
  <si>
    <t>Katee</t>
  </si>
  <si>
    <t>Katelin</t>
  </si>
  <si>
    <t>Katelyn</t>
  </si>
  <si>
    <t>Katelynn</t>
  </si>
  <si>
    <t>Katey</t>
  </si>
  <si>
    <t>Katharine</t>
  </si>
  <si>
    <t>Katherina</t>
  </si>
  <si>
    <t>Katherine</t>
  </si>
  <si>
    <t>Kathi</t>
  </si>
  <si>
    <t>Kathie</t>
  </si>
  <si>
    <t>Kathleen</t>
  </si>
  <si>
    <t>Kathlyn</t>
  </si>
  <si>
    <t>Kathryn</t>
  </si>
  <si>
    <t>Kathy</t>
  </si>
  <si>
    <t>Katie</t>
  </si>
  <si>
    <t>Katlyn</t>
  </si>
  <si>
    <t>Katrina</t>
  </si>
  <si>
    <t>Katriona</t>
  </si>
  <si>
    <t>Katy</t>
  </si>
  <si>
    <t>Kaycee</t>
  </si>
  <si>
    <t>Kaye</t>
  </si>
  <si>
    <t>Kayla</t>
  </si>
  <si>
    <t>Kayleah</t>
  </si>
  <si>
    <t>Kaylee</t>
  </si>
  <si>
    <t>Kayleen</t>
  </si>
  <si>
    <t>Kayleigh</t>
  </si>
  <si>
    <t>Kayley</t>
  </si>
  <si>
    <t>Kaylie</t>
  </si>
  <si>
    <t>Kaylin</t>
  </si>
  <si>
    <t>Kayly</t>
  </si>
  <si>
    <t>Kaylyn</t>
  </si>
  <si>
    <t>Kaylynn</t>
  </si>
  <si>
    <t>Keeleigh</t>
  </si>
  <si>
    <t>Keeley</t>
  </si>
  <si>
    <t>Keely</t>
  </si>
  <si>
    <t>Keighley</t>
  </si>
  <si>
    <t>Keira</t>
  </si>
  <si>
    <t>Keisha</t>
  </si>
  <si>
    <t>Keitha</t>
  </si>
  <si>
    <t>Kelleigh</t>
  </si>
  <si>
    <t>Kelley</t>
  </si>
  <si>
    <t>Kelli</t>
  </si>
  <si>
    <t>Kellie</t>
  </si>
  <si>
    <t>Kelsi</t>
  </si>
  <si>
    <t>Kelsie</t>
  </si>
  <si>
    <t>Kendra</t>
  </si>
  <si>
    <t>Keren</t>
  </si>
  <si>
    <t>Kerena</t>
  </si>
  <si>
    <t>Kerensa</t>
  </si>
  <si>
    <t>Kerenza</t>
  </si>
  <si>
    <t>Keri</t>
  </si>
  <si>
    <t>Kerri</t>
  </si>
  <si>
    <t>Keshia</t>
  </si>
  <si>
    <t>Kestrel</t>
  </si>
  <si>
    <t>Keturah</t>
  </si>
  <si>
    <t>Keysha</t>
  </si>
  <si>
    <t>Kezia</t>
  </si>
  <si>
    <t>Keziah</t>
  </si>
  <si>
    <t>Khloe</t>
  </si>
  <si>
    <t>Kiersten</t>
  </si>
  <si>
    <t>Kiley</t>
  </si>
  <si>
    <t>Kilie</t>
  </si>
  <si>
    <t>Kimberlee</t>
  </si>
  <si>
    <t>Kimberleigh</t>
  </si>
  <si>
    <t>Kimberly</t>
  </si>
  <si>
    <t>Kimmy</t>
  </si>
  <si>
    <t>Kinborough</t>
  </si>
  <si>
    <t>Kisha</t>
  </si>
  <si>
    <t>Kitty</t>
  </si>
  <si>
    <t>Kizzie</t>
  </si>
  <si>
    <t>Kizzy</t>
  </si>
  <si>
    <t>Kolleen</t>
  </si>
  <si>
    <t>Kolour</t>
  </si>
  <si>
    <t>Kora</t>
  </si>
  <si>
    <t>Korina</t>
  </si>
  <si>
    <t>Korinna</t>
  </si>
  <si>
    <t>Korrine</t>
  </si>
  <si>
    <t>Krista</t>
  </si>
  <si>
    <t>Kristal</t>
  </si>
  <si>
    <t>Kristeen</t>
  </si>
  <si>
    <t>Kristel</t>
  </si>
  <si>
    <t>Kristi</t>
  </si>
  <si>
    <t>Kristia</t>
  </si>
  <si>
    <t>Kristie</t>
  </si>
  <si>
    <t>Kristy</t>
  </si>
  <si>
    <t>Krystal</t>
  </si>
  <si>
    <t>Krystina</t>
  </si>
  <si>
    <t>Krystine</t>
  </si>
  <si>
    <t>Krystle</t>
  </si>
  <si>
    <t>Kyla</t>
  </si>
  <si>
    <t>Kylee</t>
  </si>
  <si>
    <t>Kyleigh</t>
  </si>
  <si>
    <t>Kylie</t>
  </si>
  <si>
    <t>Kym</t>
  </si>
  <si>
    <t>Kyra</t>
  </si>
  <si>
    <t>Ladonna</t>
  </si>
  <si>
    <t>Laetitia</t>
  </si>
  <si>
    <t>Lagina</t>
  </si>
  <si>
    <t>Laila</t>
  </si>
  <si>
    <t>Lakeisha</t>
  </si>
  <si>
    <t>Lakeshia</t>
  </si>
  <si>
    <t>Lakisha</t>
  </si>
  <si>
    <t>Lalage</t>
  </si>
  <si>
    <t>Lalla</t>
  </si>
  <si>
    <t>Lallie</t>
  </si>
  <si>
    <t>Lally</t>
  </si>
  <si>
    <t>Lana</t>
  </si>
  <si>
    <t>Laraine</t>
  </si>
  <si>
    <t>Lareyna</t>
  </si>
  <si>
    <t>Lark</t>
  </si>
  <si>
    <t>Laryn</t>
  </si>
  <si>
    <t>Lashonda</t>
  </si>
  <si>
    <t>Latanya</t>
  </si>
  <si>
    <t>Latasha</t>
  </si>
  <si>
    <t>Latisha</t>
  </si>
  <si>
    <t>Latonya</t>
  </si>
  <si>
    <t>Latoya</t>
  </si>
  <si>
    <t>Laura</t>
  </si>
  <si>
    <t>Lauraine</t>
  </si>
  <si>
    <t>Laureen</t>
  </si>
  <si>
    <t>Laurel</t>
  </si>
  <si>
    <t>Laurelle</t>
  </si>
  <si>
    <t>Lauren</t>
  </si>
  <si>
    <t>Laurena</t>
  </si>
  <si>
    <t>Laurencia</t>
  </si>
  <si>
    <t>Laurene</t>
  </si>
  <si>
    <t>Lauressa</t>
  </si>
  <si>
    <t>Laurie</t>
  </si>
  <si>
    <t>Laurinda</t>
  </si>
  <si>
    <t>Laurine</t>
  </si>
  <si>
    <t>Laurissa</t>
  </si>
  <si>
    <t>Laurita</t>
  </si>
  <si>
    <t>Lauryn</t>
  </si>
  <si>
    <t>Lavena</t>
  </si>
  <si>
    <t>Lavender</t>
  </si>
  <si>
    <t>Lavina</t>
  </si>
  <si>
    <t>Lavone</t>
  </si>
  <si>
    <t>Lavonne</t>
  </si>
  <si>
    <t>Lawanda</t>
  </si>
  <si>
    <t>Lawrie</t>
  </si>
  <si>
    <t>Lea</t>
  </si>
  <si>
    <t>Leah</t>
  </si>
  <si>
    <t>Leann</t>
  </si>
  <si>
    <t>Leanna</t>
  </si>
  <si>
    <t>Leanne</t>
  </si>
  <si>
    <t>Leanora</t>
  </si>
  <si>
    <t>Leatrice</t>
  </si>
  <si>
    <t>Leeann</t>
  </si>
  <si>
    <t>Leesa</t>
  </si>
  <si>
    <t>Leia</t>
  </si>
  <si>
    <t>Leila</t>
  </si>
  <si>
    <t>Leilah</t>
  </si>
  <si>
    <t>Lela</t>
  </si>
  <si>
    <t>Lenora</t>
  </si>
  <si>
    <t>Lenore</t>
  </si>
  <si>
    <t>Leola</t>
  </si>
  <si>
    <t>Leona</t>
  </si>
  <si>
    <t>Leone</t>
  </si>
  <si>
    <t>Leontyne</t>
  </si>
  <si>
    <t>Lesleigh</t>
  </si>
  <si>
    <t>Lessie</t>
  </si>
  <si>
    <t>Leta</t>
  </si>
  <si>
    <t>Letha</t>
  </si>
  <si>
    <t>Letitia</t>
  </si>
  <si>
    <t>Lettice</t>
  </si>
  <si>
    <t>Lettie</t>
  </si>
  <si>
    <t>Letty</t>
  </si>
  <si>
    <t>Lewella</t>
  </si>
  <si>
    <t>Lexa</t>
  </si>
  <si>
    <t>Lexi</t>
  </si>
  <si>
    <t>Lexia</t>
  </si>
  <si>
    <t>Lexie</t>
  </si>
  <si>
    <t>Lexine</t>
  </si>
  <si>
    <t>Lexus</t>
  </si>
  <si>
    <t>Lexy</t>
  </si>
  <si>
    <t>Liana</t>
  </si>
  <si>
    <t>Liane</t>
  </si>
  <si>
    <t>Lianne</t>
  </si>
  <si>
    <t>Libby</t>
  </si>
  <si>
    <t>Liberty</t>
  </si>
  <si>
    <t>Lilac</t>
  </si>
  <si>
    <t>Lilia</t>
  </si>
  <si>
    <t>Lilian</t>
  </si>
  <si>
    <t>Liliana</t>
  </si>
  <si>
    <t>Lilith</t>
  </si>
  <si>
    <t>Lillian</t>
  </si>
  <si>
    <t>Lillie</t>
  </si>
  <si>
    <t>Lilly</t>
  </si>
  <si>
    <t>Lily</t>
  </si>
  <si>
    <t>Lina</t>
  </si>
  <si>
    <t>Linda</t>
  </si>
  <si>
    <t>Linden</t>
  </si>
  <si>
    <t>Lindy</t>
  </si>
  <si>
    <t>Linette</t>
  </si>
  <si>
    <t>Linnaea</t>
  </si>
  <si>
    <t>Linnet</t>
  </si>
  <si>
    <t>Linnette</t>
  </si>
  <si>
    <t>Linnie</t>
  </si>
  <si>
    <t>Linzi</t>
  </si>
  <si>
    <t>Lis</t>
  </si>
  <si>
    <t>Lisa</t>
  </si>
  <si>
    <t>Lisanne</t>
  </si>
  <si>
    <t>Lise</t>
  </si>
  <si>
    <t>Lisha</t>
  </si>
  <si>
    <t>Lissa</t>
  </si>
  <si>
    <t>Lita</t>
  </si>
  <si>
    <t>Livia</t>
  </si>
  <si>
    <t>Liz</t>
  </si>
  <si>
    <t>Liza</t>
  </si>
  <si>
    <t>Lizbeth</t>
  </si>
  <si>
    <t>Lizette</t>
  </si>
  <si>
    <t>Lizzie</t>
  </si>
  <si>
    <t>Lizzy</t>
  </si>
  <si>
    <t>Lois</t>
  </si>
  <si>
    <t>Lola</t>
  </si>
  <si>
    <t>Lolicia</t>
  </si>
  <si>
    <t>Loraine</t>
  </si>
  <si>
    <t>Lorainne</t>
  </si>
  <si>
    <t>Lorayne</t>
  </si>
  <si>
    <t>Loreen</t>
  </si>
  <si>
    <t>Lorelle</t>
  </si>
  <si>
    <t>Lorena</t>
  </si>
  <si>
    <t>Lorene</t>
  </si>
  <si>
    <t>Loreto</t>
  </si>
  <si>
    <t>Loretta</t>
  </si>
  <si>
    <t>Lori</t>
  </si>
  <si>
    <t>Lorie</t>
  </si>
  <si>
    <t>Lorinda</t>
  </si>
  <si>
    <t>Lorita</t>
  </si>
  <si>
    <t>Lorna</t>
  </si>
  <si>
    <t>Lorraine</t>
  </si>
  <si>
    <t>Lorri</t>
  </si>
  <si>
    <t>Lorrie</t>
  </si>
  <si>
    <t>Lottie</t>
  </si>
  <si>
    <t>Lotus</t>
  </si>
  <si>
    <t>Louella</t>
  </si>
  <si>
    <t>Louisa</t>
  </si>
  <si>
    <t>Louise</t>
  </si>
  <si>
    <t>Louiza</t>
  </si>
  <si>
    <t>Lourdes</t>
  </si>
  <si>
    <t>Luana</t>
  </si>
  <si>
    <t>Luann</t>
  </si>
  <si>
    <t>Luanna</t>
  </si>
  <si>
    <t>Luanne</t>
  </si>
  <si>
    <t>Lucasta</t>
  </si>
  <si>
    <t>Lucetta</t>
  </si>
  <si>
    <t>Lucia</t>
  </si>
  <si>
    <t>Lucile</t>
  </si>
  <si>
    <t>Lucinda</t>
  </si>
  <si>
    <t>Lucy</t>
  </si>
  <si>
    <t>Ludmilla</t>
  </si>
  <si>
    <t>Luella</t>
  </si>
  <si>
    <t>Lula</t>
  </si>
  <si>
    <t>Luvenia</t>
  </si>
  <si>
    <t>Luvinia</t>
  </si>
  <si>
    <t>Lux</t>
  </si>
  <si>
    <t>Lydia</t>
  </si>
  <si>
    <t>Lyn</t>
  </si>
  <si>
    <t>Lynda</t>
  </si>
  <si>
    <t>Lyndi</t>
  </si>
  <si>
    <t>Lyndsea</t>
  </si>
  <si>
    <t>Lynette</t>
  </si>
  <si>
    <t>Lynna</t>
  </si>
  <si>
    <t>Lynnette</t>
  </si>
  <si>
    <t>Lynsay</t>
  </si>
  <si>
    <t>Lynsey</t>
  </si>
  <si>
    <t>Lyric</t>
  </si>
  <si>
    <t>Lysette</t>
  </si>
  <si>
    <t>Lyssa</t>
  </si>
  <si>
    <t>Mabel</t>
  </si>
  <si>
    <t>Mabella</t>
  </si>
  <si>
    <t>Mabelle</t>
  </si>
  <si>
    <t>Mable</t>
  </si>
  <si>
    <t>Madalyn</t>
  </si>
  <si>
    <t>Maddison</t>
  </si>
  <si>
    <t>Madelaine</t>
  </si>
  <si>
    <t>Madeleine</t>
  </si>
  <si>
    <t>Madelina</t>
  </si>
  <si>
    <t>Madelyn</t>
  </si>
  <si>
    <t>Madge</t>
  </si>
  <si>
    <t>Madisyn</t>
  </si>
  <si>
    <t>Madlyn</t>
  </si>
  <si>
    <t>Madoline</t>
  </si>
  <si>
    <t>Madonna</t>
  </si>
  <si>
    <t>Madyson</t>
  </si>
  <si>
    <t>Mae</t>
  </si>
  <si>
    <t>Maegan</t>
  </si>
  <si>
    <t>Magdalen</t>
  </si>
  <si>
    <t>Magdalene</t>
  </si>
  <si>
    <t>Maggie</t>
  </si>
  <si>
    <t>Magnolia</t>
  </si>
  <si>
    <t>Makayla</t>
  </si>
  <si>
    <t>Makenna</t>
  </si>
  <si>
    <t>Makenzie</t>
  </si>
  <si>
    <t>Malandra</t>
  </si>
  <si>
    <t>Maleah</t>
  </si>
  <si>
    <t>Malina</t>
  </si>
  <si>
    <t>Malinda</t>
  </si>
  <si>
    <t>Malvina</t>
  </si>
  <si>
    <t>Mamie</t>
  </si>
  <si>
    <t>Mandi</t>
  </si>
  <si>
    <t>Mandy</t>
  </si>
  <si>
    <t>Maralyn</t>
  </si>
  <si>
    <t>Marci</t>
  </si>
  <si>
    <t>Marcia</t>
  </si>
  <si>
    <t>Marcie</t>
  </si>
  <si>
    <t>Marcy</t>
  </si>
  <si>
    <t>Margaret</t>
  </si>
  <si>
    <t>Margaretta</t>
  </si>
  <si>
    <t>Margaux</t>
  </si>
  <si>
    <t>Marge</t>
  </si>
  <si>
    <t>Margery</t>
  </si>
  <si>
    <t>Margie</t>
  </si>
  <si>
    <t>Margo</t>
  </si>
  <si>
    <t>Maria</t>
  </si>
  <si>
    <t>Mariabella</t>
  </si>
  <si>
    <t>Mariah</t>
  </si>
  <si>
    <t>Marian</t>
  </si>
  <si>
    <t>Marianna</t>
  </si>
  <si>
    <t>Marianne</t>
  </si>
  <si>
    <t>Mariel</t>
  </si>
  <si>
    <t>Marigold</t>
  </si>
  <si>
    <t>Marilena</t>
  </si>
  <si>
    <t>Marilene</t>
  </si>
  <si>
    <t>Marilou</t>
  </si>
  <si>
    <t>Marilyn</t>
  </si>
  <si>
    <t>Marilynn</t>
  </si>
  <si>
    <t>Marinda</t>
  </si>
  <si>
    <t>Maris</t>
  </si>
  <si>
    <t>Marisa</t>
  </si>
  <si>
    <t>Marissa</t>
  </si>
  <si>
    <t>Marje</t>
  </si>
  <si>
    <t>Marjolaine</t>
  </si>
  <si>
    <t>Marjorie</t>
  </si>
  <si>
    <t>Marjory</t>
  </si>
  <si>
    <t>Marla</t>
  </si>
  <si>
    <t>Marlee</t>
  </si>
  <si>
    <t>Marlena</t>
  </si>
  <si>
    <t>Marlene</t>
  </si>
  <si>
    <t>Marlyn</t>
  </si>
  <si>
    <t>Marnie</t>
  </si>
  <si>
    <t>Marsha</t>
  </si>
  <si>
    <t>Marshan</t>
  </si>
  <si>
    <t>Martha</t>
  </si>
  <si>
    <t>Martina</t>
  </si>
  <si>
    <t>Marva</t>
  </si>
  <si>
    <t>Mary</t>
  </si>
  <si>
    <t>Maryann</t>
  </si>
  <si>
    <t>Maryanne</t>
  </si>
  <si>
    <t>Marylou</t>
  </si>
  <si>
    <t>Marylyn</t>
  </si>
  <si>
    <t>Maryvonne</t>
  </si>
  <si>
    <t>Mathilda</t>
  </si>
  <si>
    <t>Matilda</t>
  </si>
  <si>
    <t>Maud</t>
  </si>
  <si>
    <t>Maude</t>
  </si>
  <si>
    <t>Maudie</t>
  </si>
  <si>
    <t>Maura</t>
  </si>
  <si>
    <t>Maureen</t>
  </si>
  <si>
    <t>Maurene</t>
  </si>
  <si>
    <t>Maurine</t>
  </si>
  <si>
    <t>Mavis</t>
  </si>
  <si>
    <t>Maxene</t>
  </si>
  <si>
    <t>Maxine</t>
  </si>
  <si>
    <t>Maya</t>
  </si>
  <si>
    <t>Maybelle</t>
  </si>
  <si>
    <t>Maybelline</t>
  </si>
  <si>
    <t>Mayra</t>
  </si>
  <si>
    <t>Mckayla</t>
  </si>
  <si>
    <t>Mckenna</t>
  </si>
  <si>
    <t>Meadow</t>
  </si>
  <si>
    <t>Meagan</t>
  </si>
  <si>
    <t>Meaghan</t>
  </si>
  <si>
    <t>Media</t>
  </si>
  <si>
    <t>Meg</t>
  </si>
  <si>
    <t>Megan</t>
  </si>
  <si>
    <t>Meghan</t>
  </si>
  <si>
    <t>Melanie</t>
  </si>
  <si>
    <t>Melany</t>
  </si>
  <si>
    <t>Melba</t>
  </si>
  <si>
    <t>Melia</t>
  </si>
  <si>
    <t>Melicent</t>
  </si>
  <si>
    <t>Melinda</t>
  </si>
  <si>
    <t>Melisa</t>
  </si>
  <si>
    <t>Melissa</t>
  </si>
  <si>
    <t>Melita</t>
  </si>
  <si>
    <t>Melitta</t>
  </si>
  <si>
    <t>Mellony</t>
  </si>
  <si>
    <t>Melody</t>
  </si>
  <si>
    <t>Melva</t>
  </si>
  <si>
    <t>Melyssa</t>
  </si>
  <si>
    <t>Mercia</t>
  </si>
  <si>
    <t>Mercy</t>
  </si>
  <si>
    <t>Merideth</t>
  </si>
  <si>
    <t>Meriel</t>
  </si>
  <si>
    <t>Merilyn</t>
  </si>
  <si>
    <t>Merla</t>
  </si>
  <si>
    <t>Merletta</t>
  </si>
  <si>
    <t>Merrilyn</t>
  </si>
  <si>
    <t>Merry</t>
  </si>
  <si>
    <t>Meryl</t>
  </si>
  <si>
    <t>Michaela</t>
  </si>
  <si>
    <t>Michayla</t>
  </si>
  <si>
    <t>Michelle</t>
  </si>
  <si>
    <t>Michelyne</t>
  </si>
  <si>
    <t>Midge</t>
  </si>
  <si>
    <t>Mildred</t>
  </si>
  <si>
    <t>Millicent</t>
  </si>
  <si>
    <t>Millie</t>
  </si>
  <si>
    <t>Mina</t>
  </si>
  <si>
    <t>Mindy</t>
  </si>
  <si>
    <t>Minnie</t>
  </si>
  <si>
    <t>Mirabelle</t>
  </si>
  <si>
    <t>Miracle</t>
  </si>
  <si>
    <t>Miranda</t>
  </si>
  <si>
    <t>Miriam</t>
  </si>
  <si>
    <t>Missie</t>
  </si>
  <si>
    <t>Misti</t>
  </si>
  <si>
    <t>Misty</t>
  </si>
  <si>
    <t>Modesty</t>
  </si>
  <si>
    <t>Mollie</t>
  </si>
  <si>
    <t>Molly</t>
  </si>
  <si>
    <t>Mona</t>
  </si>
  <si>
    <t>Monday</t>
  </si>
  <si>
    <t>Monica</t>
  </si>
  <si>
    <t>Monna</t>
  </si>
  <si>
    <t>Montana</t>
  </si>
  <si>
    <t>Mora</t>
  </si>
  <si>
    <t>Moreen</t>
  </si>
  <si>
    <t>Morgana</t>
  </si>
  <si>
    <t>Moriah</t>
  </si>
  <si>
    <t>Morven</t>
  </si>
  <si>
    <t>Muriel</t>
  </si>
  <si>
    <t>Mya</t>
  </si>
  <si>
    <t>Myra</t>
  </si>
  <si>
    <t>Myranda</t>
  </si>
  <si>
    <t>Myriam</t>
  </si>
  <si>
    <t>Myrtie</t>
  </si>
  <si>
    <t>Myrtle</t>
  </si>
  <si>
    <t>Nadia</t>
  </si>
  <si>
    <t>Nan</t>
  </si>
  <si>
    <t>Nancy</t>
  </si>
  <si>
    <t>Nanette</t>
  </si>
  <si>
    <t>Nannie</t>
  </si>
  <si>
    <t>Naomi</t>
  </si>
  <si>
    <t>Narcissa</t>
  </si>
  <si>
    <t>Narelle</t>
  </si>
  <si>
    <t>Natalee</t>
  </si>
  <si>
    <t>Natalie</t>
  </si>
  <si>
    <t>Natasha</t>
  </si>
  <si>
    <t>Natille</t>
  </si>
  <si>
    <t>Nelda</t>
  </si>
  <si>
    <t>Nell</t>
  </si>
  <si>
    <t>Nelle</t>
  </si>
  <si>
    <t>Nellie</t>
  </si>
  <si>
    <t>Nelly</t>
  </si>
  <si>
    <t>Nena</t>
  </si>
  <si>
    <t>Nerissa</t>
  </si>
  <si>
    <t>Nessa</t>
  </si>
  <si>
    <t>Netta</t>
  </si>
  <si>
    <t>Nettie</t>
  </si>
  <si>
    <t>Nevaeh</t>
  </si>
  <si>
    <t>Nichole</t>
  </si>
  <si>
    <t>Nicola</t>
  </si>
  <si>
    <t>Nicole</t>
  </si>
  <si>
    <t>Nicolina</t>
  </si>
  <si>
    <t>Nigelia</t>
  </si>
  <si>
    <t>Nigella</t>
  </si>
  <si>
    <t>Nikki</t>
  </si>
  <si>
    <t>Nikkole</t>
  </si>
  <si>
    <t>Nikole</t>
  </si>
  <si>
    <t>Nina</t>
  </si>
  <si>
    <t>Nirvana</t>
  </si>
  <si>
    <t>Nita</t>
  </si>
  <si>
    <t>Noelene</t>
  </si>
  <si>
    <t>Noelle</t>
  </si>
  <si>
    <t>Nola</t>
  </si>
  <si>
    <t>Nolene</t>
  </si>
  <si>
    <t>Nona</t>
  </si>
  <si>
    <t>Nonie</t>
  </si>
  <si>
    <t>Nora</t>
  </si>
  <si>
    <t>Norah</t>
  </si>
  <si>
    <t>Noreen</t>
  </si>
  <si>
    <t>Norene</t>
  </si>
  <si>
    <t>Norma</t>
  </si>
  <si>
    <t>Normina</t>
  </si>
  <si>
    <t>Nova</t>
  </si>
  <si>
    <t>Nydia</t>
  </si>
  <si>
    <t>Octavia</t>
  </si>
  <si>
    <t>Odelia</t>
  </si>
  <si>
    <t>Odetta</t>
  </si>
  <si>
    <t>Olive</t>
  </si>
  <si>
    <t>Olivette</t>
  </si>
  <si>
    <t>Olivia</t>
  </si>
  <si>
    <t>Olyvia</t>
  </si>
  <si>
    <t>Oneida</t>
  </si>
  <si>
    <t>Opal</t>
  </si>
  <si>
    <t>Opaline</t>
  </si>
  <si>
    <t>Ophelia</t>
  </si>
  <si>
    <t>Oprah</t>
  </si>
  <si>
    <t>Oralee</t>
  </si>
  <si>
    <t>Oralie</t>
  </si>
  <si>
    <t>Ottoline</t>
  </si>
  <si>
    <t>Paget</t>
  </si>
  <si>
    <t>Paige</t>
  </si>
  <si>
    <t>Pam</t>
  </si>
  <si>
    <t>Pamela</t>
  </si>
  <si>
    <t>Pamelia</t>
  </si>
  <si>
    <t>Pamella</t>
  </si>
  <si>
    <t>Pamila</t>
  </si>
  <si>
    <t>Panda</t>
  </si>
  <si>
    <t>Pansy</t>
  </si>
  <si>
    <t>Patience</t>
  </si>
  <si>
    <t>Patricia</t>
  </si>
  <si>
    <t>Patti</t>
  </si>
  <si>
    <t>Pattie</t>
  </si>
  <si>
    <t>Patty</t>
  </si>
  <si>
    <t>Paula</t>
  </si>
  <si>
    <t>Pauleen</t>
  </si>
  <si>
    <t>Paulene</t>
  </si>
  <si>
    <t>Pauletta</t>
  </si>
  <si>
    <t>Paulina</t>
  </si>
  <si>
    <t>Pauline</t>
  </si>
  <si>
    <t>Peace</t>
  </si>
  <si>
    <t>Pearl</t>
  </si>
  <si>
    <t>Pearle</t>
  </si>
  <si>
    <t>Pearlie</t>
  </si>
  <si>
    <t>Peg</t>
  </si>
  <si>
    <t>Peggie</t>
  </si>
  <si>
    <t>Peggy</t>
  </si>
  <si>
    <t>Pen</t>
  </si>
  <si>
    <t>Pene</t>
  </si>
  <si>
    <t>Penelope</t>
  </si>
  <si>
    <t>Penny</t>
  </si>
  <si>
    <t>Peony</t>
  </si>
  <si>
    <t>Peppi</t>
  </si>
  <si>
    <t>Perdita</t>
  </si>
  <si>
    <t>Perlie</t>
  </si>
  <si>
    <t>Peronel</t>
  </si>
  <si>
    <t>Persephone</t>
  </si>
  <si>
    <t>Peta</t>
  </si>
  <si>
    <t>Petrina</t>
  </si>
  <si>
    <t>Petronel</t>
  </si>
  <si>
    <t>Petronella</t>
  </si>
  <si>
    <t>Petula</t>
  </si>
  <si>
    <t>Petunia</t>
  </si>
  <si>
    <t>Phebe</t>
  </si>
  <si>
    <t>Phemie</t>
  </si>
  <si>
    <t>Pheobe</t>
  </si>
  <si>
    <t>Philipa</t>
  </si>
  <si>
    <t>Philippa</t>
  </si>
  <si>
    <t>Philippina</t>
  </si>
  <si>
    <t>Philis</t>
  </si>
  <si>
    <t>Phillida</t>
  </si>
  <si>
    <t>Phillipa</t>
  </si>
  <si>
    <t>Phillis</t>
  </si>
  <si>
    <t>Philomena</t>
  </si>
  <si>
    <t>Phoebe</t>
  </si>
  <si>
    <t>Phyliss</t>
  </si>
  <si>
    <t>Phyllida</t>
  </si>
  <si>
    <t>Phyllis</t>
  </si>
  <si>
    <t>Pia</t>
  </si>
  <si>
    <t>Piety</t>
  </si>
  <si>
    <t>Pippa</t>
  </si>
  <si>
    <t>Pleasance</t>
  </si>
  <si>
    <t>Pollie</t>
  </si>
  <si>
    <t>Polly</t>
  </si>
  <si>
    <t>Pollyanna</t>
  </si>
  <si>
    <t>Poppy</t>
  </si>
  <si>
    <t>Porsche</t>
  </si>
  <si>
    <t>Portia</t>
  </si>
  <si>
    <t>Posie</t>
  </si>
  <si>
    <t>Posy</t>
  </si>
  <si>
    <t>Praise</t>
  </si>
  <si>
    <t>Primrose</t>
  </si>
  <si>
    <t>Primula</t>
  </si>
  <si>
    <t>Princess</t>
  </si>
  <si>
    <t>Priscilla</t>
  </si>
  <si>
    <t>Prissy</t>
  </si>
  <si>
    <t>Pru</t>
  </si>
  <si>
    <t>Prudence</t>
  </si>
  <si>
    <t>Prue</t>
  </si>
  <si>
    <t>Prunella</t>
  </si>
  <si>
    <t>Qiana</t>
  </si>
  <si>
    <t>Quanna</t>
  </si>
  <si>
    <t>Queen</t>
  </si>
  <si>
    <t>Queenie</t>
  </si>
  <si>
    <t>Quiana</t>
  </si>
  <si>
    <t>Quianna</t>
  </si>
  <si>
    <t>Rachael</t>
  </si>
  <si>
    <t>Racheal</t>
  </si>
  <si>
    <t>Rachel</t>
  </si>
  <si>
    <t>Rachelle</t>
  </si>
  <si>
    <t>Rachyl</t>
  </si>
  <si>
    <t>Racquel</t>
  </si>
  <si>
    <t>Raelene</t>
  </si>
  <si>
    <t>Raelyn</t>
  </si>
  <si>
    <t>Rain</t>
  </si>
  <si>
    <t>Raine</t>
  </si>
  <si>
    <t>Ralphina</t>
  </si>
  <si>
    <t>Randa</t>
  </si>
  <si>
    <t>Randi</t>
  </si>
  <si>
    <t>Raphaela</t>
  </si>
  <si>
    <t>Raschelle</t>
  </si>
  <si>
    <t>Ravenna</t>
  </si>
  <si>
    <t>Rayna</t>
  </si>
  <si>
    <t>Reanna</t>
  </si>
  <si>
    <t>Reannon</t>
  </si>
  <si>
    <t>Reba</t>
  </si>
  <si>
    <t>Rebecca</t>
  </si>
  <si>
    <t>Rebeccah</t>
  </si>
  <si>
    <t>Rebeccanne</t>
  </si>
  <si>
    <t>Rebeckah</t>
  </si>
  <si>
    <t>Rebekah</t>
  </si>
  <si>
    <t>Reena</t>
  </si>
  <si>
    <t>Reene</t>
  </si>
  <si>
    <t>Reenie</t>
  </si>
  <si>
    <t>Regan</t>
  </si>
  <si>
    <t>Regana</t>
  </si>
  <si>
    <t>Regena</t>
  </si>
  <si>
    <t>Regina</t>
  </si>
  <si>
    <t>Reina</t>
  </si>
  <si>
    <t>Rena</t>
  </si>
  <si>
    <t>Renae</t>
  </si>
  <si>
    <t>Renie</t>
  </si>
  <si>
    <t>Renita</t>
  </si>
  <si>
    <t>Rexana</t>
  </si>
  <si>
    <t>Rexanne</t>
  </si>
  <si>
    <t>Rheanna</t>
  </si>
  <si>
    <t>Rhetta</t>
  </si>
  <si>
    <t>Rhianna</t>
  </si>
  <si>
    <t>Rhoda</t>
  </si>
  <si>
    <t>Rhonda</t>
  </si>
  <si>
    <t>Ria</t>
  </si>
  <si>
    <t>Rica</t>
  </si>
  <si>
    <t>Richardine</t>
  </si>
  <si>
    <t>Richendra</t>
  </si>
  <si>
    <t>Richmal</t>
  </si>
  <si>
    <t>Rikki</t>
  </si>
  <si>
    <t>Rina</t>
  </si>
  <si>
    <t>Rita</t>
  </si>
  <si>
    <t>Roberta</t>
  </si>
  <si>
    <t>Robertina</t>
  </si>
  <si>
    <t>Robina</t>
  </si>
  <si>
    <t>Robyn</t>
  </si>
  <si>
    <t>Robynne</t>
  </si>
  <si>
    <t>Romayne</t>
  </si>
  <si>
    <t>Romey</t>
  </si>
  <si>
    <t>Romy</t>
  </si>
  <si>
    <t>Rona</t>
  </si>
  <si>
    <t>Ronalda</t>
  </si>
  <si>
    <t>Ronda</t>
  </si>
  <si>
    <t>Roni</t>
  </si>
  <si>
    <t>Ronnette</t>
  </si>
  <si>
    <t>Ros</t>
  </si>
  <si>
    <t>Rosaleen</t>
  </si>
  <si>
    <t>Rosalin</t>
  </si>
  <si>
    <t>Rosalind</t>
  </si>
  <si>
    <t>Rosaline</t>
  </si>
  <si>
    <t>Rosalyn</t>
  </si>
  <si>
    <t>Rickena</t>
  </si>
  <si>
    <t>Rosalynne</t>
  </si>
  <si>
    <t>Rosamond</t>
  </si>
  <si>
    <t>Rosamund</t>
  </si>
  <si>
    <t>Rosanna</t>
  </si>
  <si>
    <t>Rosannah</t>
  </si>
  <si>
    <t>Rosanne</t>
  </si>
  <si>
    <t>Roseann</t>
  </si>
  <si>
    <t>Roseanne</t>
  </si>
  <si>
    <t>Roselyn</t>
  </si>
  <si>
    <t>Rosemary</t>
  </si>
  <si>
    <t>Rosie</t>
  </si>
  <si>
    <t>Roslyn</t>
  </si>
  <si>
    <t>Rosy</t>
  </si>
  <si>
    <t>Rowanne</t>
  </si>
  <si>
    <t>Rowena</t>
  </si>
  <si>
    <t>Rowina</t>
  </si>
  <si>
    <t>Roxana</t>
  </si>
  <si>
    <t>Roxane</t>
  </si>
  <si>
    <t>Roxanna</t>
  </si>
  <si>
    <t>Roxanne</t>
  </si>
  <si>
    <t>Roxie</t>
  </si>
  <si>
    <t>Roxy</t>
  </si>
  <si>
    <t>Roz</t>
  </si>
  <si>
    <t>Rozanne</t>
  </si>
  <si>
    <t>Rubye</t>
  </si>
  <si>
    <t>Ruth</t>
  </si>
  <si>
    <t>Ruthie</t>
  </si>
  <si>
    <t>Ryana</t>
  </si>
  <si>
    <t>Ryanne</t>
  </si>
  <si>
    <t>Rylee</t>
  </si>
  <si>
    <t>Sabella</t>
  </si>
  <si>
    <t>Sabina</t>
  </si>
  <si>
    <t>Sabrina</t>
  </si>
  <si>
    <t>Sadie</t>
  </si>
  <si>
    <t>Saffie</t>
  </si>
  <si>
    <t>Saffron</t>
  </si>
  <si>
    <t>Sallie</t>
  </si>
  <si>
    <t>Sally</t>
  </si>
  <si>
    <t>Salome</t>
  </si>
  <si>
    <t>Samantha</t>
  </si>
  <si>
    <t>Samara</t>
  </si>
  <si>
    <t>Sammi</t>
  </si>
  <si>
    <t>Sandie</t>
  </si>
  <si>
    <t>Sandra</t>
  </si>
  <si>
    <t>Sapphira</t>
  </si>
  <si>
    <t>Sapphire</t>
  </si>
  <si>
    <t>Sarah</t>
  </si>
  <si>
    <t>Sarahjeanne</t>
  </si>
  <si>
    <t>Saranna</t>
  </si>
  <si>
    <t>Sariah</t>
  </si>
  <si>
    <t>Sarina</t>
  </si>
  <si>
    <t>Sarra</t>
  </si>
  <si>
    <t>Savanna</t>
  </si>
  <si>
    <t>Savannah</t>
  </si>
  <si>
    <t>Scarlet</t>
  </si>
  <si>
    <t>Scarlett</t>
  </si>
  <si>
    <t>Scout</t>
  </si>
  <si>
    <t>Selene</t>
  </si>
  <si>
    <t>Selima</t>
  </si>
  <si>
    <t>Selma</t>
  </si>
  <si>
    <t>Sequoia</t>
  </si>
  <si>
    <t>Seraphina</t>
  </si>
  <si>
    <t>Serena</t>
  </si>
  <si>
    <t>Serenity</t>
  </si>
  <si>
    <t>Serina</t>
  </si>
  <si>
    <t>Serrena</t>
  </si>
  <si>
    <t>Shaelyn</t>
  </si>
  <si>
    <t>Shan</t>
  </si>
  <si>
    <t>Shana</t>
  </si>
  <si>
    <t>Shanelle</t>
  </si>
  <si>
    <t>Shanene</t>
  </si>
  <si>
    <t>Shania</t>
  </si>
  <si>
    <t>Shanice</t>
  </si>
  <si>
    <t>Shanika</t>
  </si>
  <si>
    <t>Shanna</t>
  </si>
  <si>
    <t>Shannah</t>
  </si>
  <si>
    <t>Shantae</t>
  </si>
  <si>
    <t>Shantel</t>
  </si>
  <si>
    <t>Shantelle</t>
  </si>
  <si>
    <t>Sharalyn</t>
  </si>
  <si>
    <t>Shari</t>
  </si>
  <si>
    <t>Sharise</t>
  </si>
  <si>
    <t>Sharla</t>
  </si>
  <si>
    <t>Sharleen</t>
  </si>
  <si>
    <t>Sharlene</t>
  </si>
  <si>
    <t>Sharmaine</t>
  </si>
  <si>
    <t>Sharona</t>
  </si>
  <si>
    <t>Sharron</t>
  </si>
  <si>
    <t>Sharyl</t>
  </si>
  <si>
    <t>Sharyn</t>
  </si>
  <si>
    <t>Shauna</t>
  </si>
  <si>
    <t>Shavonne</t>
  </si>
  <si>
    <t>Shawna</t>
  </si>
  <si>
    <t>Shawnda</t>
  </si>
  <si>
    <t>Shawnee</t>
  </si>
  <si>
    <t>Shayla</t>
  </si>
  <si>
    <t>Sheelagh</t>
  </si>
  <si>
    <t>Sheena</t>
  </si>
  <si>
    <t>Sheenagh</t>
  </si>
  <si>
    <t>Sheila</t>
  </si>
  <si>
    <t>Shelagh</t>
  </si>
  <si>
    <t>Shelley</t>
  </si>
  <si>
    <t>Shelly</t>
  </si>
  <si>
    <t>Sheree</t>
  </si>
  <si>
    <t>Sheri</t>
  </si>
  <si>
    <t>Sherie</t>
  </si>
  <si>
    <t>Sherill</t>
  </si>
  <si>
    <t>Sherilyn</t>
  </si>
  <si>
    <t>Sherisse</t>
  </si>
  <si>
    <t>Sherley</t>
  </si>
  <si>
    <t>Sherri</t>
  </si>
  <si>
    <t>Sherrie</t>
  </si>
  <si>
    <t>Sherry</t>
  </si>
  <si>
    <t>Sheryl</t>
  </si>
  <si>
    <t>Shevaun</t>
  </si>
  <si>
    <t>Shevon</t>
  </si>
  <si>
    <t>Shirlee</t>
  </si>
  <si>
    <t>Shonda</t>
  </si>
  <si>
    <t>Shyla</t>
  </si>
  <si>
    <t>Sibilla</t>
  </si>
  <si>
    <t>Sibyl</t>
  </si>
  <si>
    <t>Sidony</t>
  </si>
  <si>
    <t>Sierra</t>
  </si>
  <si>
    <t>Silvestra</t>
  </si>
  <si>
    <t>Silvia</t>
  </si>
  <si>
    <t>Simonette</t>
  </si>
  <si>
    <t>Sindy</t>
  </si>
  <si>
    <t>Sissie</t>
  </si>
  <si>
    <t>Sissy</t>
  </si>
  <si>
    <t>Sondra</t>
  </si>
  <si>
    <t>Sonia</t>
  </si>
  <si>
    <t>Sophia</t>
  </si>
  <si>
    <t>Sophie</t>
  </si>
  <si>
    <t>Sophronia</t>
  </si>
  <si>
    <t>Sophy</t>
  </si>
  <si>
    <t>Sorrel</t>
  </si>
  <si>
    <t>Spring</t>
  </si>
  <si>
    <t>Stacee</t>
  </si>
  <si>
    <t>Staci</t>
  </si>
  <si>
    <t>Stacia</t>
  </si>
  <si>
    <t>Stacie</t>
  </si>
  <si>
    <t>Star</t>
  </si>
  <si>
    <t>Stefanie</t>
  </si>
  <si>
    <t>Stella</t>
  </si>
  <si>
    <t>Stephania</t>
  </si>
  <si>
    <t>Stephanie</t>
  </si>
  <si>
    <t>Stephany</t>
  </si>
  <si>
    <t>Su</t>
  </si>
  <si>
    <t>Sue</t>
  </si>
  <si>
    <t>Sukie</t>
  </si>
  <si>
    <t>Summer</t>
  </si>
  <si>
    <t>Sunday</t>
  </si>
  <si>
    <t>Sunshine</t>
  </si>
  <si>
    <t>Susan</t>
  </si>
  <si>
    <t>Susanna</t>
  </si>
  <si>
    <t>Susannah</t>
  </si>
  <si>
    <t>Susie</t>
  </si>
  <si>
    <t>Suzan</t>
  </si>
  <si>
    <t>Suzanna</t>
  </si>
  <si>
    <t>Suzie</t>
  </si>
  <si>
    <t>Suzy</t>
  </si>
  <si>
    <t>Sybella</t>
  </si>
  <si>
    <t>Sybil</t>
  </si>
  <si>
    <t>Sybilla</t>
  </si>
  <si>
    <t>Sydne</t>
  </si>
  <si>
    <t>Sylvana</t>
  </si>
  <si>
    <t>Sylvia</t>
  </si>
  <si>
    <t>Symphony</t>
  </si>
  <si>
    <t>Tabatha</t>
  </si>
  <si>
    <t>Tabby</t>
  </si>
  <si>
    <t>Tabitha</t>
  </si>
  <si>
    <t>Tacey</t>
  </si>
  <si>
    <t>Tacita</t>
  </si>
  <si>
    <t>Tahnee</t>
  </si>
  <si>
    <t>Tallulah</t>
  </si>
  <si>
    <t>Tameka</t>
  </si>
  <si>
    <t>Tamera</t>
  </si>
  <si>
    <t>Tami</t>
  </si>
  <si>
    <t>Tamika</t>
  </si>
  <si>
    <t>Tammi</t>
  </si>
  <si>
    <t>Tammie</t>
  </si>
  <si>
    <t>Tammy</t>
  </si>
  <si>
    <t>Tamra</t>
  </si>
  <si>
    <t>Tamsen</t>
  </si>
  <si>
    <t>Tamsin</t>
  </si>
  <si>
    <t>Tamzen</t>
  </si>
  <si>
    <t>Taneka</t>
  </si>
  <si>
    <t>Tanesha</t>
  </si>
  <si>
    <t>Tania</t>
  </si>
  <si>
    <t>Tanika</t>
  </si>
  <si>
    <t>Tanisha</t>
  </si>
  <si>
    <t>Tansy</t>
  </si>
  <si>
    <t>Tanya</t>
  </si>
  <si>
    <t>Tanzi</t>
  </si>
  <si>
    <t>Tara</t>
  </si>
  <si>
    <t>Tarina</t>
  </si>
  <si>
    <t>Taryn</t>
  </si>
  <si>
    <t>Tasha</t>
  </si>
  <si>
    <t>Tatiana</t>
  </si>
  <si>
    <t>Tatianna</t>
  </si>
  <si>
    <t>Tatum</t>
  </si>
  <si>
    <t>Tatyanna</t>
  </si>
  <si>
    <t>Tawnie</t>
  </si>
  <si>
    <t>Tawny</t>
  </si>
  <si>
    <t>Teal</t>
  </si>
  <si>
    <t>Teale</t>
  </si>
  <si>
    <t>Temperance</t>
  </si>
  <si>
    <t>Tempest</t>
  </si>
  <si>
    <t>Tera</t>
  </si>
  <si>
    <t>Teri</t>
  </si>
  <si>
    <t>Terra</t>
  </si>
  <si>
    <t>Terri</t>
  </si>
  <si>
    <t>Terrie</t>
  </si>
  <si>
    <t>Tess</t>
  </si>
  <si>
    <t>Tessa</t>
  </si>
  <si>
    <t>Tessie</t>
  </si>
  <si>
    <t>Tetty</t>
  </si>
  <si>
    <t>Thea</t>
  </si>
  <si>
    <t>Thelma</t>
  </si>
  <si>
    <t>Theodora</t>
  </si>
  <si>
    <t>Theresa</t>
  </si>
  <si>
    <t>Thomasina</t>
  </si>
  <si>
    <t>Tia</t>
  </si>
  <si>
    <t>Tiana</t>
  </si>
  <si>
    <t>Tianna</t>
  </si>
  <si>
    <t>Tiara</t>
  </si>
  <si>
    <t>Tiffani</t>
  </si>
  <si>
    <t>Tiffany</t>
  </si>
  <si>
    <t>Tilda</t>
  </si>
  <si>
    <t>Tillie</t>
  </si>
  <si>
    <t>Tilly</t>
  </si>
  <si>
    <t>Timotha</t>
  </si>
  <si>
    <t>Tina</t>
  </si>
  <si>
    <t>Tiphanie</t>
  </si>
  <si>
    <t>Tisha</t>
  </si>
  <si>
    <t>Titania</t>
  </si>
  <si>
    <t>Titty</t>
  </si>
  <si>
    <t>Toni</t>
  </si>
  <si>
    <t>Tonia</t>
  </si>
  <si>
    <t>Tonya</t>
  </si>
  <si>
    <t>Topaz</t>
  </si>
  <si>
    <t>Topsy</t>
  </si>
  <si>
    <t>Tori</t>
  </si>
  <si>
    <t>Toria</t>
  </si>
  <si>
    <t>Totty</t>
  </si>
  <si>
    <t>Tracee</t>
  </si>
  <si>
    <t>Traci</t>
  </si>
  <si>
    <t>Tracie</t>
  </si>
  <si>
    <t>Trecia</t>
  </si>
  <si>
    <t>Tresha</t>
  </si>
  <si>
    <t>Tricia</t>
  </si>
  <si>
    <t>Trina</t>
  </si>
  <si>
    <t>Trinity</t>
  </si>
  <si>
    <t>Trish</t>
  </si>
  <si>
    <t>Trisha</t>
  </si>
  <si>
    <t>Trista</t>
  </si>
  <si>
    <t>Trix</t>
  </si>
  <si>
    <t>Trixie</t>
  </si>
  <si>
    <t>Trudi</t>
  </si>
  <si>
    <t>Trudie</t>
  </si>
  <si>
    <t>Trudy</t>
  </si>
  <si>
    <t>Twila</t>
  </si>
  <si>
    <t>Twyla</t>
  </si>
  <si>
    <t>Ulyssa</t>
  </si>
  <si>
    <t>Unice</t>
  </si>
  <si>
    <t>Unique</t>
  </si>
  <si>
    <t>Unity</t>
  </si>
  <si>
    <t>Ursella</t>
  </si>
  <si>
    <t>Ursula</t>
  </si>
  <si>
    <t>Valarie</t>
  </si>
  <si>
    <t>Valary</t>
  </si>
  <si>
    <t>Valda</t>
  </si>
  <si>
    <t>Valerie</t>
  </si>
  <si>
    <t>Valorie</t>
  </si>
  <si>
    <t>Vanessa</t>
  </si>
  <si>
    <t>Velma</t>
  </si>
  <si>
    <t>Vera</t>
  </si>
  <si>
    <t>Verity</t>
  </si>
  <si>
    <t>Verna</t>
  </si>
  <si>
    <t>Veronica</t>
  </si>
  <si>
    <t>Vi</t>
  </si>
  <si>
    <t>Vicki</t>
  </si>
  <si>
    <t>Vickie</t>
  </si>
  <si>
    <t>Vicky</t>
  </si>
  <si>
    <t>Victoria</t>
  </si>
  <si>
    <t>Vikki</t>
  </si>
  <si>
    <t>Viola</t>
  </si>
  <si>
    <t>Violet</t>
  </si>
  <si>
    <t>Virgee</t>
  </si>
  <si>
    <t>Virgie</t>
  </si>
  <si>
    <t>Virginia</t>
  </si>
  <si>
    <t>Vita</t>
  </si>
  <si>
    <t>Viviette</t>
  </si>
  <si>
    <t>Vivyan</t>
  </si>
  <si>
    <t>Wanda</t>
  </si>
  <si>
    <t>Wenda</t>
  </si>
  <si>
    <t>Wendi</t>
  </si>
  <si>
    <t>Wendy</t>
  </si>
  <si>
    <t>Wenona</t>
  </si>
  <si>
    <t>Wenonah</t>
  </si>
  <si>
    <t>Wilfreda</t>
  </si>
  <si>
    <t>Willa</t>
  </si>
  <si>
    <t>Willow</t>
  </si>
  <si>
    <t>Wilma</t>
  </si>
  <si>
    <t>Winifred</t>
  </si>
  <si>
    <t>Winnie</t>
  </si>
  <si>
    <t>Winnifred</t>
  </si>
  <si>
    <t>Winona</t>
  </si>
  <si>
    <t>Winter</t>
  </si>
  <si>
    <t>Wren</t>
  </si>
  <si>
    <t>Wynonna</t>
  </si>
  <si>
    <t>Wynter</t>
  </si>
  <si>
    <t>Xaviera</t>
  </si>
  <si>
    <t>Xena</t>
  </si>
  <si>
    <t>Xenia</t>
  </si>
  <si>
    <t>Xylia</t>
  </si>
  <si>
    <t>Yashmine</t>
  </si>
  <si>
    <t>Yasmin</t>
  </si>
  <si>
    <t>Yasmina</t>
  </si>
  <si>
    <t>Yasmine</t>
  </si>
  <si>
    <t>Yazmin</t>
  </si>
  <si>
    <t>Yolanda</t>
  </si>
  <si>
    <t>Yolonda</t>
  </si>
  <si>
    <t>Ysabel</t>
  </si>
  <si>
    <t>Zandra</t>
  </si>
  <si>
    <t>Zara</t>
  </si>
  <si>
    <t>Zavanna</t>
  </si>
  <si>
    <t>Zavia</t>
  </si>
  <si>
    <t>Zelda</t>
  </si>
  <si>
    <t>Zelma</t>
  </si>
  <si>
    <t>Zena</t>
  </si>
  <si>
    <t>Zilla</t>
  </si>
  <si>
    <t>Zillah</t>
  </si>
  <si>
    <t>Zinnia</t>
  </si>
  <si>
    <t>Zoë</t>
  </si>
  <si>
    <t>Zoey</t>
  </si>
  <si>
    <t>Zoie</t>
  </si>
  <si>
    <t>Zola</t>
  </si>
  <si>
    <t>Zowie</t>
  </si>
  <si>
    <t>Zula</t>
  </si>
  <si>
    <t>Nombre de noms dispo</t>
  </si>
  <si>
    <t>Nombre de prénoms masculins</t>
  </si>
  <si>
    <t>Nombre de prénoms féminins</t>
  </si>
  <si>
    <t>Caractéristiques</t>
  </si>
  <si>
    <t>Force</t>
  </si>
  <si>
    <t>Constitution</t>
  </si>
  <si>
    <t>Taille</t>
  </si>
  <si>
    <t>Perception</t>
  </si>
  <si>
    <t>Intelligence</t>
  </si>
  <si>
    <t>Dextérité</t>
  </si>
  <si>
    <t>Apparence</t>
  </si>
  <si>
    <t>Pouvoir</t>
  </si>
  <si>
    <t>Points de vie</t>
  </si>
  <si>
    <t>Au dessus de la moyenne, environ 1m85.</t>
  </si>
  <si>
    <t>Très grand, environ 1m95.</t>
  </si>
  <si>
    <t>Gigantesque, environ 2m ou plus.</t>
  </si>
  <si>
    <t>Grand, environ 1m90.</t>
  </si>
  <si>
    <t>D'une bonne taille, environ 1m80.</t>
  </si>
  <si>
    <t>Taille classique, environ 1m75.</t>
  </si>
  <si>
    <t>Pas spécialement grand, environ 1m70.</t>
  </si>
  <si>
    <t>En dessous de la moyenne, environ 1m65.</t>
  </si>
  <si>
    <t>Petit pour un homme, environ 1m60.</t>
  </si>
  <si>
    <t>Tout petit pour un homme, moins de 1m50.</t>
  </si>
  <si>
    <t>Vraiment petit, environ 1m55.</t>
  </si>
  <si>
    <t>Commentaire taille homme</t>
  </si>
  <si>
    <t>Commentaire taille femme</t>
  </si>
  <si>
    <t>Tout petit pour une femme, moins de 1m40.</t>
  </si>
  <si>
    <t>Vraiment petite, environ 1m45.</t>
  </si>
  <si>
    <t>Petite pour une femme, environ 1m50.</t>
  </si>
  <si>
    <t>En dessous de la moyenne, environ 1m55.</t>
  </si>
  <si>
    <t>Taille classique, environ 1m65.</t>
  </si>
  <si>
    <t>D'une bonne taille, environ 1m70.</t>
  </si>
  <si>
    <t>Au dessus de la moyenne, environ 1m75.</t>
  </si>
  <si>
    <t>Grande, environ 1m80.</t>
  </si>
  <si>
    <t>Très grande, environ 1m85.</t>
  </si>
  <si>
    <t>Gigantesque, environ 1m90 ou plus.</t>
  </si>
  <si>
    <t>Exceptionnellement fort, capable de déplacer des montagnes !</t>
  </si>
  <si>
    <t>Bien plus fort que la moyenne, capable de vous broyer la main en vous saluant.</t>
  </si>
  <si>
    <t>Très fort, il porte quelqu'un sur son dos sans même le sentir.</t>
  </si>
  <si>
    <t>Assez fort pour ne pas être bousculé par n'importe qui.</t>
  </si>
  <si>
    <t>Un homme de force moyenne, sans caractéristiques particulières.</t>
  </si>
  <si>
    <t>Très faible, même porter ses vêtements lui semble pénible !</t>
  </si>
  <si>
    <t>Extrèmement faible, assurer la fonction vitale de respirer est déjà suffisante pour le fatiguer.</t>
  </si>
  <si>
    <t>De force légèrement inférieure à la moyenne.</t>
  </si>
  <si>
    <t>Assez faible, ne le sollicitons pas pour un déménagement.</t>
  </si>
  <si>
    <t>Faible, chaque geste un peu ample semble lui demander un effort.</t>
  </si>
  <si>
    <t>Légèrement plus fort que la moyenne.</t>
  </si>
  <si>
    <t>Extrèmement faible, assurer la fonction vitale de respirer est déjà suffisante pour la fatiguer.</t>
  </si>
  <si>
    <t>Assez faible, ne la sollicitons pas pour un déménagement.</t>
  </si>
  <si>
    <t>Une femme de force moyenne, sans caractéristiques particulières.</t>
  </si>
  <si>
    <t>Légèrement plus forte que la moyenne.</t>
  </si>
  <si>
    <t>Assez forte pour ne pas être bousculée par n'importe qui.</t>
  </si>
  <si>
    <t>Bien plus forte que la moyenne, capable de vous broyer la main en vous saluant.</t>
  </si>
  <si>
    <t>Très forte, elle porte quelqu'un sur son dos sans même le sentir.</t>
  </si>
  <si>
    <t>Exceptionnellement forte, capable de déplacer des montagnes !</t>
  </si>
  <si>
    <t>D'une robustesse que même un Sequoia géant ne renierai pas !</t>
  </si>
  <si>
    <t>Extrèmement maladif, donne l'impression d'être sur le point de mourir.</t>
  </si>
  <si>
    <t>Très très faible, respirer lui semble difficile. Pourvu qu'il n'attrape pas un rhume.</t>
  </si>
  <si>
    <t xml:space="preserve">Normalement constitué, d'une bonne forme physique. </t>
  </si>
  <si>
    <t>Capable d'endurer le chaud comme le froid. Les souffrances ne lui font pas peur.</t>
  </si>
  <si>
    <t>Bien plus robuste que la moyenne, peu sans problème affronter les difficultés.</t>
  </si>
  <si>
    <t>D'une bonne robustesse physique, il n'est pas si facile à ébranler.</t>
  </si>
  <si>
    <t xml:space="preserve">Un peu plus robuste que la moyenne. </t>
  </si>
  <si>
    <t>Un peu moins robuste que la moyenne.</t>
  </si>
  <si>
    <t>Nettement moins robuste que la moyenne, quelque peu fébrile.</t>
  </si>
  <si>
    <t>Semble toujours malade, peu enclin à faire des efforts.</t>
  </si>
  <si>
    <t>Extrèmement maladive, donne l'impression d'être sur le point de mourir.</t>
  </si>
  <si>
    <t>Très très faible, respirer lui semble difficile. Pourvu qu'elle n'attrape pas un rhume.</t>
  </si>
  <si>
    <t>Semble toujours malade, peu encline à faire des efforts.</t>
  </si>
  <si>
    <t xml:space="preserve">Normalement constituée, d'une bonne forme physique. </t>
  </si>
  <si>
    <t>D'une bonne robustesse physique, elle n'est pas si facile à ébranler.</t>
  </si>
  <si>
    <t xml:space="preserve">Conbinaisons d'identité possibles : </t>
  </si>
  <si>
    <t>Combinaison de caractéristiques possibles :</t>
  </si>
  <si>
    <t>Couleur des yeux</t>
  </si>
  <si>
    <t>Vairons bleu / vert</t>
  </si>
  <si>
    <t>Vairons bleu / marron</t>
  </si>
  <si>
    <t>Bleus</t>
  </si>
  <si>
    <t>Verts</t>
  </si>
  <si>
    <t>Marrons</t>
  </si>
  <si>
    <t>Noirs</t>
  </si>
  <si>
    <t>Rouges</t>
  </si>
  <si>
    <t>Violets</t>
  </si>
  <si>
    <t>Nuance</t>
  </si>
  <si>
    <t>Très clairs</t>
  </si>
  <si>
    <t>Clairs</t>
  </si>
  <si>
    <t>Moyens</t>
  </si>
  <si>
    <t>Sombres</t>
  </si>
  <si>
    <t>Très sombres</t>
  </si>
  <si>
    <t>Couleur des cheveux</t>
  </si>
  <si>
    <t>Couleur des Cheveux</t>
  </si>
  <si>
    <t>Bruns</t>
  </si>
  <si>
    <t>Auburns</t>
  </si>
  <si>
    <t>Roux</t>
  </si>
  <si>
    <t>Blancs</t>
  </si>
  <si>
    <t>Blonds</t>
  </si>
  <si>
    <t>Blonds vénitien</t>
  </si>
  <si>
    <t>Châtains clairs</t>
  </si>
  <si>
    <t>Jaunes</t>
  </si>
  <si>
    <t>Bicolores</t>
  </si>
  <si>
    <t>Châtains foncés</t>
  </si>
  <si>
    <t>Coupe de cheveux</t>
  </si>
  <si>
    <t>Aveugle et sourd ! Il ne perçoit rien du monde qui l'entoure.</t>
  </si>
  <si>
    <t>Hermétique à ce qui l'entoure, rien ne semble le perturber.</t>
  </si>
  <si>
    <t>L'œil extrèmement vif. Rien ne semble lui échapper dans son environnement.</t>
  </si>
  <si>
    <t>Toujours aux aguets, chaque mouvement, chaque odeur attire son attention.</t>
  </si>
  <si>
    <t>Ses sens sont toujours en alerte, très sensible à son environnement.</t>
  </si>
  <si>
    <t>Il faudrait vraiment un cataclysme pour le faire réagir.</t>
  </si>
  <si>
    <t>Peu vigilent, ne voit ni t'entend rien venir.</t>
  </si>
  <si>
    <t>Assez sensible à son environnement, ses sens sont bien développés.</t>
  </si>
  <si>
    <t>Aveugle et sourde ! Elle ne perçoit rien du monde qui l'entoure.</t>
  </si>
  <si>
    <t>Hermétique à ce qui l'entoure, rien ne semble la perturber.</t>
  </si>
  <si>
    <t>Il faudrait vraiment un cataclysme pour la faire réagir.</t>
  </si>
  <si>
    <t>Peu vigilente, ne voit ni t'entend rien venir.</t>
  </si>
  <si>
    <t>Idée</t>
  </si>
  <si>
    <t>Même une huitre sait quand elle doit s'ouvrir… Pas sûr que lui le sache !</t>
  </si>
  <si>
    <t>Dénué de toute forme de réflexion. Il faut déjà qu'il se concentre pour respirer.</t>
  </si>
  <si>
    <t>Prêt à rentrer dans une émission de téléréalité, les anges l'attendent.</t>
  </si>
  <si>
    <t xml:space="preserve">D'une intelligence tout à fait classique. </t>
  </si>
  <si>
    <t xml:space="preserve">D'une intelligence classique. Correct mais peu mieux faire. </t>
  </si>
  <si>
    <t>Pas totalement bête, mais pas vraiment intéressant non plus.</t>
  </si>
  <si>
    <t>Intelligent, capable de tenir une conversation sans grandes références.</t>
  </si>
  <si>
    <t>Plus intelligent que la moyenne, avec une bonne culture générale.</t>
  </si>
  <si>
    <t>Incollable sur quasiment tous les sujets. Une vraie mine de savoir.</t>
  </si>
  <si>
    <t>Très intelligent et avec une excellente culture générale dans tous les domaines qui lui sont chers.</t>
  </si>
  <si>
    <t>Même une huitre sait quand elle doit s'ouvrir… Pas sûr qu'elle le sache !</t>
  </si>
  <si>
    <t>Dénuée de toute forme de réflexion. Il faut déjà qu'elle se concentre pour respirer.</t>
  </si>
  <si>
    <t>Prête à rentrer dans une émission de téléréalité, non mais allo quoi ??</t>
  </si>
  <si>
    <t>Pas totalement bête, mais pas vraiment intéressante non plus.</t>
  </si>
  <si>
    <t>Intelligente, capable de tenir une conversation sans grandes références.</t>
  </si>
  <si>
    <t>Plus intelligente que la moyenne, avec une bonne culture générale.</t>
  </si>
  <si>
    <t>Très intelligente et avec une excellente culture générale dans tous les domaines qui lui sont chers.</t>
  </si>
  <si>
    <t>Non seulement incollable mais en plus elle semble savoir ce que vous allez dire avant mais que cela soit dit…</t>
  </si>
  <si>
    <t>Non seulement incollable mais en plus il semble savoir ce que vous allez dire avant mais que cela soit dit…</t>
  </si>
  <si>
    <t>Tout ce qu'il tente avec son corps se termine en catastrophe. Attachez le vite !!</t>
  </si>
  <si>
    <t>Tellement pataud que ses amis tournent des vidéos comiques de lui pour gagner un peu de sous.</t>
  </si>
  <si>
    <t>D'une dextérité tout à fait classique.</t>
  </si>
  <si>
    <t>Un point moins agile que la moyenne, mais rien de dramatique non plus, parfois maladroit.</t>
  </si>
  <si>
    <t>Plutôt maladroit en général, a du mal à se servir de ses mains et trébuche régulièrement.</t>
  </si>
  <si>
    <t>Un peu plus agile que la moyenne, on peut compter sur lui pour des tâches minutieuses.</t>
  </si>
  <si>
    <t>Très très agile. Capable de prouesses peu accessibles au commun des mortels.</t>
  </si>
  <si>
    <t>Vraiment adroit. A partir du moment où il se concentre, ses points forts ressortent vraiment.</t>
  </si>
  <si>
    <t>Naturellement extrèmement agile et adroit. Même le cirque du soleil le convoite réellement.</t>
  </si>
  <si>
    <t>Très agile. Sa facilité à appréhender les arts du corps et du déplacement est impressionnante.</t>
  </si>
  <si>
    <t>Tout ce qu'elle tente avec son corps se termine en catastrophe. Attachez la vite !!</t>
  </si>
  <si>
    <t>Tellement pataud que ses amis tournent des vidéos comiques d'elle pour gagner un peu de sous.</t>
  </si>
  <si>
    <t>Plutôt maladroite en général, a du mal à se servir de ses mains et trébuche régulièrement.</t>
  </si>
  <si>
    <t>Un point moins agile que la moyenne, mais rien de dramatique non plus, parfois maladroite.</t>
  </si>
  <si>
    <t>Un peu plus agile que la moyenne, on peut compter sur elle pour des tâches minutieuses.</t>
  </si>
  <si>
    <t>Vraiment adroite. A partir du moment où elle se concentre, ses points forts ressortent vraiment.</t>
  </si>
  <si>
    <t>Naturellement extrèmement agile et adroite. Même le cirque du soleil la convoite réellement.</t>
  </si>
  <si>
    <t>Prénom masculin</t>
  </si>
  <si>
    <t>Prénom féminin</t>
  </si>
  <si>
    <t>Caractère / comportement</t>
  </si>
  <si>
    <t>Tout le monde s'offusquerai d'être comparé à lui lorsqu'il s'agit de d'agilité !</t>
  </si>
  <si>
    <t>Tout le monde s'offusquerai d'être comparé à elle lorsqu'il s'agit de d'agilité.</t>
  </si>
  <si>
    <t>L'expression belle comme le jour est faite pour lui. En plus de cela elle inspire la sympathie !</t>
  </si>
  <si>
    <t>L'expression beau comme un Dieu est faite pour lui. En plus de cela il inspire la sympathie !</t>
  </si>
  <si>
    <t>Mannequin parmi les mannequins !</t>
  </si>
  <si>
    <t>Très beau, un modèle de séduction.</t>
  </si>
  <si>
    <t>Très belle, un modèle de séduction.</t>
  </si>
  <si>
    <t>Des traits très fins, harmonieux.</t>
  </si>
  <si>
    <t>Un peu plus charmant que la moyenne.</t>
  </si>
  <si>
    <t>Un peu plus charmante que la moyenne.</t>
  </si>
  <si>
    <t>Rien de spécial concernant son apparence. Ni beau, ni laid.</t>
  </si>
  <si>
    <t>Rien de spécial concernant son apparence. Ni belle, ni laide.</t>
  </si>
  <si>
    <t>Il y a un petit truc de gênant dans son apparence, difficile de dire quoi…</t>
  </si>
  <si>
    <t>Pas vraiment beau, a vrai dire on pourrait même dire limite laid !</t>
  </si>
  <si>
    <t>Pas vraiment belle, a vrai dire on pourrait même dire limite laide !</t>
  </si>
  <si>
    <t>Voilà, peut-on faire plus laid ? La réponse est non. Répugnant.</t>
  </si>
  <si>
    <t>Voilà, peut-on faire plus laide ? La réponse est non. Répugnante.</t>
  </si>
  <si>
    <t>Pourrait tourner dans un film d'horreur pratiquement sans maquillage…</t>
  </si>
  <si>
    <t>Laid, tout simplement, pas repoussant mais vraiment tel qu'on s'imagine la laideur… Pas de chance.</t>
  </si>
  <si>
    <t>Laide, tout simplement, pas repoussante mais vraiment tel qu'on s'imagine la laideur… Pas de chance.</t>
  </si>
  <si>
    <t>Chaque mouvement ou chaque parôle semble surnaturelle, pas de grâce mais bien de quelque chose d'indescriptible…</t>
  </si>
  <si>
    <t>Rien n'émane de lui en particulier pour ce qui est de la magie. Après tout, ça n'est pas quelque chose de visible !</t>
  </si>
  <si>
    <t>Rien n'émane d'elle en particulier pour ce qui est de la magie. Après tout, ça n'est pas quelque chose de visible !</t>
  </si>
  <si>
    <t>Quelqu'un d'initié peut vite se rendre compte que sa magie n'est pas très forte.</t>
  </si>
  <si>
    <t>Ne semble doté d'aucune magie, ou alors vraiment inutile…</t>
  </si>
  <si>
    <t>Ne semble dotée d'aucune magie, ou alors vraiment inutile…</t>
  </si>
  <si>
    <t>Son pouvoir semble évident aux yeux des initiés.</t>
  </si>
  <si>
    <t>Certains parlent d'aura, et bien là elle semble presque être visible. Sa magie émane littéralement de tous les pores de sa peau.</t>
  </si>
  <si>
    <t>Age</t>
  </si>
  <si>
    <t>Taille - Force</t>
  </si>
  <si>
    <t>Aussi gigantesque que cadavérique. Attention à ne pas passer près de lui trop vite de peur de le casser</t>
  </si>
  <si>
    <t>Aussi gigantesque que cadavérique. Attention à ne pas passer près d'elle trop vite de peur de la casser</t>
  </si>
  <si>
    <t>Sa taille n'est pas en rapport à sa force physique, très grand et maigre.</t>
  </si>
  <si>
    <t>Sa taille n'est pas en rapport à sa force physique, très grande et maigre.</t>
  </si>
  <si>
    <t>Relativement filiforme.</t>
  </si>
  <si>
    <t>Plutôt fin pour sa taille.</t>
  </si>
  <si>
    <t>Sa taille est en rapport avec son poids.</t>
  </si>
  <si>
    <t>Un peu plus musclé que la moyenne, d'une bonne carrure.</t>
  </si>
  <si>
    <t>Un peu plus musclée que la moyenne, d'une bonne carrure.</t>
  </si>
  <si>
    <t>Avec un peu d'embonpoint, un peu plus de sport, ou moins manger ne ferait pas de mal…</t>
  </si>
  <si>
    <t>Sa corpulence importante cache une force physique difficile à soupsonner.</t>
  </si>
  <si>
    <t>Un véritable nain tel qu'on les imaginait dans les mondes fantastiques. Minuscule, très large, largement adepte de la bière mais capable d'exploits physiques.</t>
  </si>
  <si>
    <t>Une véritable naine telle qu'on les imaginait dans les mondes fantastiques. Minuscule, très large, largement adepte de la bière mais capable d'exploits physiques.</t>
  </si>
  <si>
    <t>Dérivée 1</t>
  </si>
  <si>
    <t>Force - Constitution</t>
  </si>
  <si>
    <t>Certes exceptionnellement fort mais très très mal en point. Doit certainement souffrir d'un mal profond.</t>
  </si>
  <si>
    <t>Certes exceptionnellement forte mais très très mal en point. Doit certainement souffrir d'un mal profond.</t>
  </si>
  <si>
    <t>Capable de prouesse physiques mais ne supportant pas les coups qu'ils soients physiques ou viraux.</t>
  </si>
  <si>
    <t>Plutôt fort mais limité par la maladie ou une fatigue de nature.</t>
  </si>
  <si>
    <t>Plutôt forte mais limitée par la maladie ou une fatigue de nature.</t>
  </si>
  <si>
    <t>Sa capacité de résistance est plutôt cohérente de sa force.</t>
  </si>
  <si>
    <t>Fort mais peu résistant.</t>
  </si>
  <si>
    <t>Forte mais peu résistante.</t>
  </si>
  <si>
    <t>Assez résistant mais plutôt faible.</t>
  </si>
  <si>
    <t>Assez résistante mais plutôt faible.</t>
  </si>
  <si>
    <t>Bien plus résistant que la moyenne. N'est pas imaginable quand on connait ses capacités physiques.</t>
  </si>
  <si>
    <t>Bien plus résistante que la moyenne. N'est pas imaginable quand on connait ses capacités physiques.</t>
  </si>
  <si>
    <t>Hallucinant, pas capable de soulever une plume mais à même de résister à n'importe quoi ! Un véritable paradoxe vivant…</t>
  </si>
  <si>
    <t>Hallucinante, pas capable de soulever une plume mais à même de résister à n'importe quoi ! Un véritable paradoxe vivant…</t>
  </si>
  <si>
    <t>Incompréhensible, le moindre effort lui semble très compliqué mais son endurance est hors du commun…</t>
  </si>
  <si>
    <t>Dérivée 2</t>
  </si>
  <si>
    <t>Coupe femme</t>
  </si>
  <si>
    <t>Coupe homme</t>
  </si>
  <si>
    <t>Courts classiques</t>
  </si>
  <si>
    <t>Raie au milieu</t>
  </si>
  <si>
    <t>Frisés longs</t>
  </si>
  <si>
    <t>Frisés courts</t>
  </si>
  <si>
    <t>Courts légèrement dégarnis</t>
  </si>
  <si>
    <t>Courts très dégarnés</t>
  </si>
  <si>
    <t>Chauve</t>
  </si>
  <si>
    <t>Dégarnis catogan</t>
  </si>
  <si>
    <t>Catogan</t>
  </si>
  <si>
    <t>Raie sur le côté gauche</t>
  </si>
  <si>
    <t>Raie sur le côté droit</t>
  </si>
  <si>
    <t>Courts déstructurés</t>
  </si>
  <si>
    <t>Coupe au bol</t>
  </si>
  <si>
    <t>Dread locks</t>
  </si>
  <si>
    <t>Rasés sur les côtés</t>
  </si>
  <si>
    <t xml:space="preserve">Crète </t>
  </si>
  <si>
    <t>Sculpté à la tondeuse</t>
  </si>
  <si>
    <t>Totalement hirsute</t>
  </si>
  <si>
    <t>Décoiffé</t>
  </si>
  <si>
    <t>Tresses multiples</t>
  </si>
  <si>
    <t>Militaire 2 mm</t>
  </si>
  <si>
    <t>Militaire 5 mm</t>
  </si>
  <si>
    <t>Long pour cacher calvitie</t>
  </si>
  <si>
    <t>Courts lisses</t>
  </si>
  <si>
    <t>Mi longs lisses</t>
  </si>
  <si>
    <t>Mi longs bouclés</t>
  </si>
  <si>
    <t>Mi longs avec frange</t>
  </si>
  <si>
    <t>Longs lisses</t>
  </si>
  <si>
    <t>Longs bouclés</t>
  </si>
  <si>
    <t>Longs avec frange</t>
  </si>
  <si>
    <t>Mi longs queue de cheval</t>
  </si>
  <si>
    <t>Longs tressés</t>
  </si>
  <si>
    <t>Double natte</t>
  </si>
  <si>
    <t>Chignon strict</t>
  </si>
  <si>
    <t>Chignon élaboré</t>
  </si>
  <si>
    <t>Rasés</t>
  </si>
  <si>
    <t>Multiples tresses</t>
  </si>
  <si>
    <t>Multiples tresses sur un côté</t>
  </si>
  <si>
    <t>Crète</t>
  </si>
  <si>
    <t>Dégradés courts longs</t>
  </si>
  <si>
    <t>Dégradés longs</t>
  </si>
  <si>
    <t>Longs jusqu'aux chevilles</t>
  </si>
  <si>
    <t>Sculptés à la tondeuse</t>
  </si>
  <si>
    <t>Militaire</t>
  </si>
  <si>
    <t>Frisés longs détachés</t>
  </si>
  <si>
    <t>Frisés longs attachés</t>
  </si>
  <si>
    <t>Clairsemés</t>
  </si>
  <si>
    <t>Demi attachée à l'arrière</t>
  </si>
  <si>
    <t>Tresse sur le front</t>
  </si>
  <si>
    <t>Hirsute</t>
  </si>
  <si>
    <t>Longs emmelés</t>
  </si>
  <si>
    <t>Mini tresses courtes</t>
  </si>
  <si>
    <t>Profil MBTI</t>
  </si>
  <si>
    <t>ISTJ</t>
  </si>
  <si>
    <t>ESTJ</t>
  </si>
  <si>
    <t>ISFJ</t>
  </si>
  <si>
    <t>ESFJ</t>
  </si>
  <si>
    <t>ISTP</t>
  </si>
  <si>
    <t>ESTP</t>
  </si>
  <si>
    <t>INFJ</t>
  </si>
  <si>
    <t>ESFP</t>
  </si>
  <si>
    <t>ISFP</t>
  </si>
  <si>
    <t>ENTJ</t>
  </si>
  <si>
    <t>INTJ</t>
  </si>
  <si>
    <t>ENTP</t>
  </si>
  <si>
    <t>INTP</t>
  </si>
  <si>
    <t>ENFJ</t>
  </si>
  <si>
    <t>ENFP</t>
  </si>
  <si>
    <t>INFP</t>
  </si>
  <si>
    <t>L'exécutant</t>
  </si>
  <si>
    <t>Le gardien</t>
  </si>
  <si>
    <t>L'infirmier</t>
  </si>
  <si>
    <t>L'aide à domicile</t>
  </si>
  <si>
    <t>Le mécanicien</t>
  </si>
  <si>
    <t>L'homme d'action</t>
  </si>
  <si>
    <t>L'acteur</t>
  </si>
  <si>
    <t>L'artiste</t>
  </si>
  <si>
    <t>Le directeur</t>
  </si>
  <si>
    <t>Le scientifique</t>
  </si>
  <si>
    <t>Le visionnaire</t>
  </si>
  <si>
    <t>Le penseur</t>
  </si>
  <si>
    <t>Le donateur</t>
  </si>
  <si>
    <t>Le protecteur</t>
  </si>
  <si>
    <t>Le charismatique</t>
  </si>
  <si>
    <t>L'idéaliste</t>
  </si>
  <si>
    <t>Chaleureux, populaire, et consciencieux. A tendance à faire passer les besoins des autres avant les siens. Sens des responsabilités et du devoir. Aime les traditions et la sécurité. A besoin de la gratitude des autres.</t>
  </si>
  <si>
    <t>Ouvert aux gens, aime s'amuser et fait les choses par plaisir. Vit le moment présent et apprécie les nouvelles expériences. N'aime pas la théorie et les analyses. Aime se mettre au service des autres. Susceptible d'être le centre de l'attention dans des situations sociales. Bon sens commun et sens pratique.</t>
  </si>
  <si>
    <t>Indépendant, original, analytique et déterminé. Possède une capacité exceptionnelle à convertir des théories dans des plans d'action concrets. Valorise les connaissances, les compétences et les structures. Aime trouver un sens derrière les évènements. Pense à long terme. Possède des exigences très élevées de performance. Leader naturel, mais préfère suivre un dirigeant, pour autant qu'il ait confiance en lui.</t>
  </si>
  <si>
    <t>Créatif, débrouillard et intellectuellement rapide. Bonne culture générale. Aime débattre. Très excité par de nouvelles idées et des projets, mais peut négliger les aspects les plus courants de la vie. Généralement franc et affirmé. Aime les gens et les motive. Excellente capacité à comprendre les concepts et pour trouver des solutions.</t>
  </si>
  <si>
    <t>Logique, original et penseur créatif. Peut s'enflammer rapidement à propos de théories et d'idées. Très bon pour expliquer des théories. Valorise les connaissances, les compétences et la logique. Calme et réservé, difficile à connaître. Individualiste, n'ayant aucun intérêt pour diriger les autres.</t>
  </si>
  <si>
    <t>Populaire et sensible. Tourné vers l'extérieur, s'inquiétant de ce que les autres pensent et ressentent. Habituellement n'aime pas être seul. Il voit tout sous l'angle humain. Très efficace dans la gestion des personnes et pour mener des discussions de groupe. Aime être au service des autres et place les besoins des autres avant les siens.</t>
  </si>
  <si>
    <t>Original, sensible, c'est une force tranquille. Très intuitif avec les personnes et concerné par leurs sentiments. Sens des valeurs. Aime faire le bien. Préfère rester en retrait plutôt que de diriger.</t>
  </si>
  <si>
    <t>Enthousiaste, idéaliste, et créatif. Capable de faire presque tout ce qui l'intéresse. Besoin de vivre conformément à ses valeurs intérieures. Excité par de nouvelles idées, mais ennuyé avec les détails. L'esprit ouvert et souple, avec un large éventail d'intérêts et capacités.</t>
  </si>
  <si>
    <t>Calme, réfléchi et idéaliste. Intéressé à servir l'humanité. Sens des valeurs bien développé, avec lesquelles ils s'efforce de vivre en conformité. Extrêmement fidèle. Souvent du talent pour écrire. Mentalement rapide et en mesure de déceler des opportunités. Aime comprendre et aider les gens.</t>
  </si>
  <si>
    <t>Sérieux et calme, intéressé par la sécurité et la vie paisible. Extrêmement responsable et fiable. Pouvoir de concentration bien développé. Soutient les traditions et les choses établies. Bien organisé et travaillant dur, il s'active généralement vers des objectifs bien identifiés. Il peut accomplir n'importe quelle tâche une fois que toutes ses idées y sont consacrées.</t>
  </si>
  <si>
    <t>Pratique, traditionnel et organisé. Susceptible d'être athlétique. Ne s'intéresse pas à la théorie ou l'abstraction à moins d'y voir une application pratique. A des visions claires de la façon dont les choses devraient être. Loyal, responsable et travailleur. Organise et exécute. «Bon citoyen» qui apprécie la sécurité et la vie paisible.</t>
  </si>
  <si>
    <t>Calme, gentil et consciencieux. Met généralement les besoins des autres avant les siens. Stable et pratique, il apprécie la sécurité et les traditions. Monde intérieur riche d'observations sur les gens. Extrêmement perspicace sur les sentiments des autres.</t>
  </si>
  <si>
    <t>Calme et réservé, intéressé par la façon dont les choses fonctionnent et la raison pour lesquelles elles fonctionnent. Prend des risques et vit le moment présent. Intéressé et talentueux dans les sports extrêmes. Simple dans ses désirs. Fidèles à ses pairs et à leurs systèmes de valeurs internes. Pas trop concerné par le respect des lois et des règles. Individuel et analytique, il excelle à trouver des solutions à des problèmes pratiques.</t>
  </si>
  <si>
    <t>Orienté vers l'action, axé sur les résultats immédiats. Ici-et-maintenant, il prend des risques en vivant un mode de vie trépidant. Extrêmement fidèle à ses pairs, mais peu respectueux des lois et des règles.</t>
  </si>
  <si>
    <t>Calme, sérieux, sensible et gentil. N'aime pas les conflits, et ne risque pas de faire des choses qui peuvent en générer. Loyal et fidèle. Sens extrêmement bien développés, et apprécie l'esthétique. Pas intéressé à diriger ou contrôler les autres. Flexible et ouvert d'esprit. Susceptible d'être original et créatif. Profite de l'instant présent.</t>
  </si>
  <si>
    <t>Énergique et franc, amené à diriger. Excellente capacité à comprendre les problèmes organisationnels difficiles et à créer des solutions solides. Intelligent, il excelle habituellement à parler en public. Valorise les connaissances et les compétences, et a généralement peu de patience avec l'inefficacité ou la désorganisation.</t>
  </si>
  <si>
    <t>Bricolage</t>
  </si>
  <si>
    <t>Ecart type</t>
  </si>
  <si>
    <t>Accrobatie</t>
  </si>
  <si>
    <t>Caractéristiques dominantes</t>
  </si>
  <si>
    <t>Score caractéristiques</t>
  </si>
  <si>
    <t>Espérance de la loi</t>
  </si>
  <si>
    <t>Tirage aléatoire</t>
  </si>
  <si>
    <t>Artisanat</t>
  </si>
  <si>
    <t>Athlétisme</t>
  </si>
  <si>
    <t>Bagarre</t>
  </si>
  <si>
    <t>Bibliothèque</t>
  </si>
  <si>
    <t>Connaissances scolaires</t>
  </si>
  <si>
    <t>Déguisement</t>
  </si>
  <si>
    <t>Discrétion</t>
  </si>
  <si>
    <t>Dressage / soin</t>
  </si>
  <si>
    <t>Empathie</t>
  </si>
  <si>
    <t>Esquive</t>
  </si>
  <si>
    <t>Fouille / ménage</t>
  </si>
  <si>
    <t>Langue étrangère</t>
  </si>
  <si>
    <t>Langue natale</t>
  </si>
  <si>
    <t>Orientation</t>
  </si>
  <si>
    <t>Persuasion / baratin</t>
  </si>
  <si>
    <t>Psychologie</t>
  </si>
  <si>
    <t>Secourisme</t>
  </si>
  <si>
    <t>Survie</t>
  </si>
  <si>
    <t>Triche</t>
  </si>
  <si>
    <t>Vigilance</t>
  </si>
  <si>
    <t>Commandement</t>
  </si>
  <si>
    <t>Int</t>
  </si>
  <si>
    <t>Int + App</t>
  </si>
  <si>
    <t>App + Dex</t>
  </si>
  <si>
    <t>Dex + Int</t>
  </si>
  <si>
    <t>Per + Int</t>
  </si>
  <si>
    <t>Dex + Per</t>
  </si>
  <si>
    <t>Per + Int + Con</t>
  </si>
  <si>
    <t>Int + Pou</t>
  </si>
  <si>
    <t>Dex + For + Tai</t>
  </si>
  <si>
    <t>Con + Int</t>
  </si>
  <si>
    <t>Per + Pou</t>
  </si>
  <si>
    <t>For + Con + Tai</t>
  </si>
  <si>
    <t>Dex + For + Int + Tai</t>
  </si>
  <si>
    <t>Connaissance moldus</t>
  </si>
  <si>
    <t>Culture générale sorciers</t>
  </si>
  <si>
    <t>Jeux sorciers</t>
  </si>
  <si>
    <t>Mythes et légendes sorciers</t>
  </si>
  <si>
    <t>Conduire</t>
  </si>
  <si>
    <t>Culture générale moldus</t>
  </si>
  <si>
    <t>Jeux moldus</t>
  </si>
  <si>
    <t>Serrurerie</t>
  </si>
  <si>
    <t>Prénom</t>
  </si>
  <si>
    <t>Sexe</t>
  </si>
  <si>
    <t>Sang</t>
  </si>
  <si>
    <t>Yeux</t>
  </si>
  <si>
    <t>Cheveux</t>
  </si>
  <si>
    <t>For</t>
  </si>
  <si>
    <t>Dex</t>
  </si>
  <si>
    <t>Tai</t>
  </si>
  <si>
    <t>App</t>
  </si>
  <si>
    <t>Pou</t>
  </si>
  <si>
    <t>Per</t>
  </si>
  <si>
    <t>Con</t>
  </si>
  <si>
    <t>Compétences générales</t>
  </si>
  <si>
    <t>%</t>
  </si>
  <si>
    <t>Compétences de sorciers</t>
  </si>
  <si>
    <t>Compétences de moldus</t>
  </si>
  <si>
    <t>Arithmancie</t>
  </si>
  <si>
    <t>Astrologie</t>
  </si>
  <si>
    <t>Botanique</t>
  </si>
  <si>
    <t>Vol</t>
  </si>
  <si>
    <t>Défence force mal</t>
  </si>
  <si>
    <t>Divination</t>
  </si>
  <si>
    <t>Etude des runes</t>
  </si>
  <si>
    <t>Histoire magie</t>
  </si>
  <si>
    <t>Mauvais sorts</t>
  </si>
  <si>
    <t>Métamorphose</t>
  </si>
  <si>
    <t>Musique magique</t>
  </si>
  <si>
    <t>Potions</t>
  </si>
  <si>
    <t>Soin créatures magiques</t>
  </si>
  <si>
    <t>Dex + Pou</t>
  </si>
  <si>
    <t>For + Pou</t>
  </si>
  <si>
    <t>Con + Pou</t>
  </si>
  <si>
    <t>Enchantements</t>
  </si>
  <si>
    <t>Dex + Per + Pou</t>
  </si>
  <si>
    <t>Complément :</t>
  </si>
  <si>
    <t>Sorcier</t>
  </si>
  <si>
    <t>Adulte</t>
  </si>
  <si>
    <t xml:space="preserve"> Dex</t>
  </si>
  <si>
    <t>Pas spécialement grande, environ 1m60.</t>
  </si>
  <si>
    <t>Caractère</t>
  </si>
  <si>
    <t>Description</t>
  </si>
  <si>
    <t>Sang mêlé</t>
  </si>
  <si>
    <t>Né moldu</t>
  </si>
  <si>
    <t>Sang pur</t>
  </si>
  <si>
    <t>Etudiant à Poudlard</t>
  </si>
  <si>
    <t>Année d'étude</t>
  </si>
  <si>
    <t>Maison</t>
  </si>
  <si>
    <t>Gryffondor</t>
  </si>
  <si>
    <t>Serpentard</t>
  </si>
  <si>
    <t>Poufsouffle</t>
  </si>
  <si>
    <t>Serdaigle</t>
  </si>
  <si>
    <t>Art magique</t>
  </si>
  <si>
    <t>Maîtrise enfant</t>
  </si>
  <si>
    <t>Maîtrise adulte</t>
  </si>
  <si>
    <t>Modificateur lié caractéristique</t>
  </si>
  <si>
    <t xml:space="preserve">Modificateur enfant / an </t>
  </si>
  <si>
    <t>Maîtrise minimale</t>
  </si>
  <si>
    <t>Astronomie</t>
  </si>
  <si>
    <t>Dommages</t>
  </si>
  <si>
    <t>Moldue de chez moldue !! On dit qu'elle a des pouvoirs mais là franchement c'est vraiment impossible…</t>
  </si>
  <si>
    <t>Moldu de chez moldu !! On dit qu'il a des pouvoirs mais là franchement c'est vraiment impossible…</t>
  </si>
  <si>
    <t xml:space="preserve">De Vigilance normale, sans aptitude particulière. </t>
  </si>
  <si>
    <t>Bonus aux dommages</t>
  </si>
  <si>
    <t>Cellule de contrôle</t>
  </si>
  <si>
    <t>Magie</t>
  </si>
  <si>
    <t>Choix du sexe</t>
  </si>
  <si>
    <t>Sorcier ou Moldu ?</t>
  </si>
  <si>
    <t>Adulte ou Enfant ?</t>
  </si>
  <si>
    <t>Un PNJ en 3 questions !!</t>
  </si>
  <si>
    <t>Résultat !!</t>
  </si>
  <si>
    <t>Generateur aleatoire de PNJ.</t>
  </si>
  <si>
    <t>Générateur réalisé par Julien</t>
  </si>
  <si>
    <t>http://www.geek-it.org/harry-potter-jdr/</t>
  </si>
  <si>
    <t>Aide de jeu pour</t>
  </si>
  <si>
    <t>Une fois le PNJ généré, n'hésitez pas à le sauver en faisant un copier coller sous forme d'image, ou sous Word sans liaison, ou encore en imprimant le PDF de la page.
Attention, toute mise à jour conduira un nouveau PNJ…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</si>
</sst>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E+00"/>
    <numFmt numFmtId="165" formatCode="0.0"/>
  </numFmts>
  <fonts count="33" x14ac:knownFonts="1">
    <font>
      <sz val="11"/>
      <color theme="1"/>
      <name val="Calibri"/>
      <family val="2"/>
      <scheme val="minor"/>
    </font>
    <font>
      <u/>
      <sz val="11"/>
      <color theme="10"/>
      <name val="Calibri"/>
      <family val="2"/>
      <scheme val="minor"/>
    </font>
    <font>
      <sz val="11"/>
      <name val="Calibri"/>
      <family val="2"/>
      <scheme val="minor"/>
    </font>
    <font>
      <b/>
      <sz val="11"/>
      <color theme="0"/>
      <name val="Calibri"/>
      <family val="2"/>
      <scheme val="minor"/>
    </font>
    <font>
      <sz val="11"/>
      <color rgb="FF000000"/>
      <name val="Calibri"/>
      <family val="2"/>
      <scheme val="minor"/>
    </font>
    <font>
      <sz val="9"/>
      <color theme="1"/>
      <name val="Calibri"/>
      <family val="2"/>
      <scheme val="minor"/>
    </font>
    <font>
      <sz val="9"/>
      <color indexed="81"/>
      <name val="Tahoma"/>
      <family val="2"/>
    </font>
    <font>
      <b/>
      <sz val="9"/>
      <color indexed="81"/>
      <name val="Tahoma"/>
      <family val="2"/>
    </font>
    <font>
      <sz val="11"/>
      <color theme="1"/>
      <name val="Dumbledor 1"/>
    </font>
    <font>
      <sz val="11"/>
      <color theme="1"/>
      <name val="French Script MT"/>
      <family val="4"/>
    </font>
    <font>
      <sz val="9"/>
      <color theme="1"/>
      <name val="Lucida Handwriting"/>
      <family val="4"/>
    </font>
    <font>
      <sz val="8"/>
      <color theme="1"/>
      <name val="Lucida Handwriting"/>
      <family val="4"/>
    </font>
    <font>
      <sz val="7"/>
      <color theme="1"/>
      <name val="Lucida Handwriting"/>
      <family val="4"/>
    </font>
    <font>
      <sz val="11"/>
      <color theme="1" tint="0.34998626667073579"/>
      <name val="Dumbledor 1"/>
    </font>
    <font>
      <sz val="8"/>
      <color theme="1" tint="0.34998626667073579"/>
      <name val="Lucida Handwriting"/>
      <family val="4"/>
    </font>
    <font>
      <sz val="7"/>
      <color theme="1" tint="0.34998626667073579"/>
      <name val="Lucida Handwriting"/>
      <family val="4"/>
    </font>
    <font>
      <b/>
      <sz val="9"/>
      <color theme="1"/>
      <name val="Lucida Handwriting"/>
      <family val="4"/>
    </font>
    <font>
      <b/>
      <sz val="9"/>
      <color theme="7" tint="-0.499984740745262"/>
      <name val="Lucida Handwriting"/>
      <family val="4"/>
    </font>
    <font>
      <sz val="11"/>
      <color theme="0"/>
      <name val="Old English Text MT"/>
      <family val="4"/>
    </font>
    <font>
      <sz val="11"/>
      <color theme="0"/>
      <name val="Dumbledor 1"/>
    </font>
    <font>
      <sz val="11"/>
      <color rgb="FF002060"/>
      <name val="Dumbledor 1"/>
    </font>
    <font>
      <sz val="11"/>
      <name val="Dumbledor 1"/>
    </font>
    <font>
      <sz val="8"/>
      <color theme="0"/>
      <name val="Lucida Handwriting"/>
      <family val="4"/>
    </font>
    <font>
      <b/>
      <i/>
      <sz val="9"/>
      <color theme="1"/>
      <name val="Lucida Handwriting"/>
      <family val="4"/>
    </font>
    <font>
      <sz val="12"/>
      <color theme="0"/>
      <name val="Dumbledor 1"/>
    </font>
    <font>
      <b/>
      <sz val="16"/>
      <color theme="0"/>
      <name val="Lumos"/>
    </font>
    <font>
      <sz val="26"/>
      <color rgb="FFFF0000"/>
      <name val="Dumbledor 1"/>
    </font>
    <font>
      <sz val="24"/>
      <color rgb="FFFF0000"/>
      <name val="Harry P"/>
    </font>
    <font>
      <i/>
      <sz val="16"/>
      <color theme="0"/>
      <name val="French Script MT"/>
      <family val="4"/>
    </font>
    <font>
      <sz val="8"/>
      <color rgb="FF000000"/>
      <name val="Segoe UI"/>
      <family val="2"/>
    </font>
    <font>
      <b/>
      <sz val="14"/>
      <color theme="7" tint="0.39997558519241921"/>
      <name val="French Script MT"/>
      <family val="4"/>
    </font>
    <font>
      <sz val="16"/>
      <color rgb="FFFF0000"/>
      <name val="Dumbledor 1"/>
    </font>
    <font>
      <i/>
      <sz val="11"/>
      <color theme="0"/>
      <name val="Dumbledor 1"/>
    </font>
  </fonts>
  <fills count="19">
    <fill>
      <patternFill patternType="none"/>
    </fill>
    <fill>
      <patternFill patternType="gray125"/>
    </fill>
    <fill>
      <patternFill patternType="solid">
        <fgColor theme="8" tint="-0.499984740745262"/>
        <bgColor indexed="64"/>
      </patternFill>
    </fill>
    <fill>
      <patternFill patternType="solid">
        <fgColor rgb="FFCC0066"/>
        <bgColor indexed="64"/>
      </patternFill>
    </fill>
    <fill>
      <patternFill patternType="solid">
        <fgColor theme="7" tint="0.79998168889431442"/>
        <bgColor indexed="64"/>
      </patternFill>
    </fill>
    <fill>
      <patternFill patternType="solid">
        <fgColor rgb="FF002060"/>
        <bgColor indexed="64"/>
      </patternFill>
    </fill>
    <fill>
      <patternFill patternType="solid">
        <fgColor theme="9"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5" tint="-0.249977111117893"/>
        <bgColor indexed="64"/>
      </patternFill>
    </fill>
    <fill>
      <patternFill patternType="solid">
        <fgColor rgb="FF7030A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1"/>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34998626667073579"/>
        <bgColor indexed="64"/>
      </patternFill>
    </fill>
  </fills>
  <borders count="9">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00">
    <xf numFmtId="0" fontId="0" fillId="0" borderId="0" xfId="0"/>
    <xf numFmtId="0" fontId="2" fillId="0" borderId="0" xfId="0" applyFont="1" applyAlignment="1"/>
    <xf numFmtId="0" fontId="2" fillId="0" borderId="0" xfId="0" applyFont="1" applyAlignment="1">
      <alignment vertical="center"/>
    </xf>
    <xf numFmtId="0" fontId="2" fillId="0" borderId="0" xfId="1" applyFont="1" applyAlignment="1">
      <alignment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vertical="center" wrapText="1"/>
    </xf>
    <xf numFmtId="0" fontId="3" fillId="2" borderId="0" xfId="0" applyFont="1" applyFill="1" applyAlignment="1">
      <alignment vertical="center" wrapText="1"/>
    </xf>
    <xf numFmtId="0" fontId="3" fillId="3" borderId="0" xfId="0" applyFont="1" applyFill="1" applyAlignment="1">
      <alignment vertical="center" wrapText="1"/>
    </xf>
    <xf numFmtId="9" fontId="0" fillId="0" borderId="0" xfId="0" applyNumberFormat="1" applyAlignment="1">
      <alignment horizontal="center" vertical="center" wrapText="1"/>
    </xf>
    <xf numFmtId="0" fontId="4" fillId="0" borderId="0" xfId="0" applyFont="1"/>
    <xf numFmtId="0" fontId="0" fillId="0" borderId="0" xfId="0" applyAlignment="1">
      <alignment vertical="center"/>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49" fontId="8" fillId="0" borderId="0" xfId="0" applyNumberFormat="1" applyFont="1" applyAlignment="1">
      <alignment vertical="center"/>
    </xf>
    <xf numFmtId="0" fontId="8" fillId="0" borderId="0" xfId="0" applyNumberFormat="1" applyFont="1" applyAlignment="1">
      <alignment vertical="center"/>
    </xf>
    <xf numFmtId="0" fontId="0" fillId="0" borderId="0" xfId="0" applyAlignment="1">
      <alignment horizontal="center" wrapText="1"/>
    </xf>
    <xf numFmtId="49" fontId="8" fillId="0" borderId="1" xfId="0" applyNumberFormat="1" applyFont="1" applyBorder="1" applyAlignment="1">
      <alignment vertical="center"/>
    </xf>
    <xf numFmtId="49" fontId="8" fillId="0" borderId="2" xfId="0" applyNumberFormat="1" applyFont="1" applyBorder="1" applyAlignment="1">
      <alignment vertical="center"/>
    </xf>
    <xf numFmtId="49" fontId="8" fillId="4" borderId="2" xfId="0" applyNumberFormat="1" applyFont="1" applyFill="1" applyBorder="1" applyAlignment="1">
      <alignment vertical="center"/>
    </xf>
    <xf numFmtId="0" fontId="8" fillId="0" borderId="2" xfId="0" applyNumberFormat="1" applyFont="1" applyBorder="1" applyAlignment="1">
      <alignment vertical="center"/>
    </xf>
    <xf numFmtId="0" fontId="8" fillId="0" borderId="2" xfId="0" applyNumberFormat="1" applyFont="1" applyFill="1" applyBorder="1" applyAlignment="1">
      <alignment vertical="center"/>
    </xf>
    <xf numFmtId="49" fontId="8" fillId="0" borderId="2" xfId="0" applyNumberFormat="1" applyFont="1" applyFill="1" applyBorder="1" applyAlignment="1">
      <alignment vertical="center"/>
    </xf>
    <xf numFmtId="49" fontId="8" fillId="0" borderId="3" xfId="0" applyNumberFormat="1" applyFont="1" applyFill="1" applyBorder="1" applyAlignment="1">
      <alignment vertical="center"/>
    </xf>
    <xf numFmtId="49" fontId="8" fillId="0" borderId="4" xfId="0" applyNumberFormat="1" applyFont="1" applyBorder="1" applyAlignment="1">
      <alignment vertical="center"/>
    </xf>
    <xf numFmtId="49" fontId="8" fillId="0" borderId="0" xfId="0" applyNumberFormat="1" applyFont="1" applyBorder="1" applyAlignment="1">
      <alignment vertical="center"/>
    </xf>
    <xf numFmtId="49" fontId="9" fillId="0" borderId="0" xfId="0" applyNumberFormat="1" applyFont="1" applyBorder="1" applyAlignment="1">
      <alignment horizontal="left" vertical="center"/>
    </xf>
    <xf numFmtId="0" fontId="8" fillId="0" borderId="0" xfId="0" applyNumberFormat="1" applyFont="1" applyBorder="1" applyAlignment="1">
      <alignment vertical="center"/>
    </xf>
    <xf numFmtId="0" fontId="8" fillId="0" borderId="0" xfId="0" applyNumberFormat="1" applyFont="1" applyFill="1" applyBorder="1" applyAlignment="1">
      <alignment vertical="center"/>
    </xf>
    <xf numFmtId="49" fontId="8" fillId="0" borderId="5" xfId="0" applyNumberFormat="1" applyFont="1" applyFill="1" applyBorder="1" applyAlignment="1">
      <alignment vertical="center"/>
    </xf>
    <xf numFmtId="49" fontId="8" fillId="4" borderId="0" xfId="0" applyNumberFormat="1" applyFont="1" applyFill="1" applyBorder="1" applyAlignment="1">
      <alignment vertical="center"/>
    </xf>
    <xf numFmtId="0" fontId="10" fillId="0" borderId="0" xfId="0" applyNumberFormat="1" applyFont="1" applyBorder="1" applyAlignment="1">
      <alignment horizontal="left" vertical="center"/>
    </xf>
    <xf numFmtId="49" fontId="8" fillId="4" borderId="4" xfId="0" applyNumberFormat="1" applyFont="1" applyFill="1" applyBorder="1" applyAlignment="1">
      <alignment vertical="center"/>
    </xf>
    <xf numFmtId="0" fontId="11" fillId="0" borderId="0" xfId="0" applyNumberFormat="1" applyFont="1" applyBorder="1" applyAlignment="1">
      <alignment horizontal="left" vertical="center"/>
    </xf>
    <xf numFmtId="49" fontId="8" fillId="0" borderId="0" xfId="0" applyNumberFormat="1" applyFont="1" applyFill="1" applyBorder="1" applyAlignment="1">
      <alignment vertical="center"/>
    </xf>
    <xf numFmtId="49" fontId="8" fillId="0" borderId="5" xfId="0" applyNumberFormat="1" applyFont="1" applyBorder="1" applyAlignment="1">
      <alignment vertical="center"/>
    </xf>
    <xf numFmtId="0" fontId="8" fillId="0" borderId="0" xfId="0" applyNumberFormat="1" applyFont="1" applyBorder="1" applyAlignment="1">
      <alignment horizontal="center" vertical="center"/>
    </xf>
    <xf numFmtId="49" fontId="18" fillId="5" borderId="4" xfId="0" applyNumberFormat="1" applyFont="1" applyFill="1" applyBorder="1" applyAlignment="1">
      <alignment vertical="center"/>
    </xf>
    <xf numFmtId="49" fontId="19" fillId="5" borderId="0" xfId="0" applyNumberFormat="1" applyFont="1" applyFill="1" applyBorder="1" applyAlignment="1">
      <alignment vertical="center"/>
    </xf>
    <xf numFmtId="49" fontId="19" fillId="5" borderId="5" xfId="0" applyNumberFormat="1" applyFont="1" applyFill="1" applyBorder="1" applyAlignment="1">
      <alignment vertical="center"/>
    </xf>
    <xf numFmtId="0" fontId="12" fillId="0" borderId="0" xfId="0" applyNumberFormat="1" applyFont="1" applyBorder="1" applyAlignment="1">
      <alignment horizontal="left" vertical="center"/>
    </xf>
    <xf numFmtId="49" fontId="13" fillId="0" borderId="0" xfId="0" applyNumberFormat="1" applyFont="1" applyBorder="1" applyAlignment="1">
      <alignment vertical="center"/>
    </xf>
    <xf numFmtId="0" fontId="15" fillId="0" borderId="0" xfId="0" applyNumberFormat="1" applyFont="1" applyBorder="1" applyAlignment="1">
      <alignment horizontal="left" vertical="center"/>
    </xf>
    <xf numFmtId="49" fontId="18" fillId="6" borderId="4" xfId="0" applyNumberFormat="1" applyFont="1" applyFill="1" applyBorder="1" applyAlignment="1">
      <alignment vertical="center"/>
    </xf>
    <xf numFmtId="49" fontId="19" fillId="6" borderId="0" xfId="0" applyNumberFormat="1" applyFont="1" applyFill="1" applyBorder="1" applyAlignment="1">
      <alignment vertical="center"/>
    </xf>
    <xf numFmtId="49" fontId="19" fillId="6" borderId="5" xfId="0" applyNumberFormat="1" applyFont="1" applyFill="1" applyBorder="1" applyAlignment="1">
      <alignment vertical="center"/>
    </xf>
    <xf numFmtId="49" fontId="11" fillId="0" borderId="4" xfId="0" applyNumberFormat="1" applyFont="1" applyBorder="1" applyAlignment="1">
      <alignment horizontal="left" vertical="center"/>
    </xf>
    <xf numFmtId="0" fontId="12" fillId="0" borderId="0" xfId="0" applyNumberFormat="1" applyFont="1" applyBorder="1" applyAlignment="1">
      <alignment horizontal="left" vertical="top" wrapText="1"/>
    </xf>
    <xf numFmtId="0" fontId="12" fillId="0" borderId="5" xfId="0" applyNumberFormat="1" applyFont="1" applyBorder="1" applyAlignment="1">
      <alignment horizontal="left" vertical="top" wrapText="1"/>
    </xf>
    <xf numFmtId="49" fontId="18" fillId="7" borderId="4" xfId="0" applyNumberFormat="1" applyFont="1" applyFill="1" applyBorder="1" applyAlignment="1">
      <alignment vertical="center"/>
    </xf>
    <xf numFmtId="49" fontId="19" fillId="7" borderId="0" xfId="0" applyNumberFormat="1" applyFont="1" applyFill="1" applyBorder="1" applyAlignment="1">
      <alignment vertical="center"/>
    </xf>
    <xf numFmtId="49" fontId="18" fillId="8" borderId="0" xfId="0" applyNumberFormat="1" applyFont="1" applyFill="1" applyBorder="1" applyAlignment="1">
      <alignment vertical="center"/>
    </xf>
    <xf numFmtId="49" fontId="19" fillId="8" borderId="0" xfId="0" applyNumberFormat="1" applyFont="1" applyFill="1" applyBorder="1" applyAlignment="1">
      <alignment vertical="center"/>
    </xf>
    <xf numFmtId="49" fontId="19" fillId="9" borderId="0" xfId="0" applyNumberFormat="1" applyFont="1" applyFill="1" applyBorder="1" applyAlignment="1">
      <alignment vertical="center"/>
    </xf>
    <xf numFmtId="49" fontId="19" fillId="9" borderId="5" xfId="0" applyNumberFormat="1" applyFont="1" applyFill="1" applyBorder="1" applyAlignment="1">
      <alignment vertical="center"/>
    </xf>
    <xf numFmtId="0" fontId="8" fillId="0" borderId="5" xfId="0" applyNumberFormat="1" applyFont="1" applyBorder="1" applyAlignment="1">
      <alignment vertical="center"/>
    </xf>
    <xf numFmtId="49" fontId="8" fillId="0" borderId="6" xfId="0" applyNumberFormat="1" applyFont="1" applyBorder="1" applyAlignment="1">
      <alignment vertical="center"/>
    </xf>
    <xf numFmtId="49" fontId="8" fillId="0" borderId="7" xfId="0" applyNumberFormat="1" applyFont="1" applyBorder="1" applyAlignment="1">
      <alignment vertical="center"/>
    </xf>
    <xf numFmtId="0" fontId="8" fillId="0" borderId="7" xfId="0" applyNumberFormat="1" applyFont="1" applyBorder="1" applyAlignment="1">
      <alignment vertical="center"/>
    </xf>
    <xf numFmtId="49" fontId="8" fillId="0" borderId="8" xfId="0" applyNumberFormat="1" applyFont="1" applyBorder="1" applyAlignment="1">
      <alignment vertical="center"/>
    </xf>
    <xf numFmtId="49" fontId="18" fillId="9" borderId="0" xfId="0" applyNumberFormat="1" applyFont="1" applyFill="1" applyBorder="1" applyAlignment="1">
      <alignment vertical="center"/>
    </xf>
    <xf numFmtId="49" fontId="22" fillId="9" borderId="0" xfId="0" applyNumberFormat="1" applyFont="1" applyFill="1" applyBorder="1" applyAlignment="1">
      <alignment horizontal="left" vertical="center"/>
    </xf>
    <xf numFmtId="0" fontId="14" fillId="0" borderId="0" xfId="0" applyNumberFormat="1" applyFont="1" applyBorder="1" applyAlignment="1">
      <alignment horizontal="left" vertical="center"/>
    </xf>
    <xf numFmtId="2" fontId="23" fillId="0" borderId="0" xfId="0" applyNumberFormat="1" applyFont="1" applyBorder="1" applyAlignment="1">
      <alignment horizontal="left" vertical="center"/>
    </xf>
    <xf numFmtId="0" fontId="16" fillId="0" borderId="0" xfId="0" applyNumberFormat="1" applyFont="1" applyBorder="1" applyAlignment="1">
      <alignment horizontal="left" vertical="center"/>
    </xf>
    <xf numFmtId="2" fontId="11" fillId="0" borderId="0" xfId="0" applyNumberFormat="1" applyFont="1" applyBorder="1" applyAlignment="1">
      <alignment horizontal="left" vertical="center"/>
    </xf>
    <xf numFmtId="0" fontId="0" fillId="13" borderId="0" xfId="0" applyFill="1"/>
    <xf numFmtId="0" fontId="0" fillId="14" borderId="0" xfId="0" applyFill="1"/>
    <xf numFmtId="0" fontId="0" fillId="16" borderId="0" xfId="0" applyFill="1"/>
    <xf numFmtId="0" fontId="0" fillId="17" borderId="0" xfId="0" applyFill="1"/>
    <xf numFmtId="0" fontId="26" fillId="18" borderId="0" xfId="1" applyFont="1" applyFill="1" applyAlignment="1">
      <alignment horizontal="center" vertical="center"/>
    </xf>
    <xf numFmtId="0" fontId="27" fillId="13" borderId="0" xfId="0" applyFont="1" applyFill="1" applyAlignment="1">
      <alignment horizontal="center" vertical="center" wrapText="1"/>
    </xf>
    <xf numFmtId="0" fontId="28" fillId="13" borderId="0" xfId="0" applyFont="1" applyFill="1" applyAlignment="1">
      <alignment horizontal="right"/>
    </xf>
    <xf numFmtId="0" fontId="24" fillId="9" borderId="0" xfId="0" applyFont="1" applyFill="1" applyAlignment="1">
      <alignment horizontal="center"/>
    </xf>
    <xf numFmtId="0" fontId="24" fillId="15" borderId="0" xfId="0" applyFont="1" applyFill="1" applyAlignment="1">
      <alignment horizontal="center"/>
    </xf>
    <xf numFmtId="0" fontId="24" fillId="6" borderId="0" xfId="0" applyFont="1" applyFill="1" applyAlignment="1">
      <alignment horizontal="center"/>
    </xf>
    <xf numFmtId="0" fontId="25" fillId="13" borderId="0" xfId="0" applyFont="1" applyFill="1" applyAlignment="1">
      <alignment horizontal="center" vertical="center"/>
    </xf>
    <xf numFmtId="0" fontId="8" fillId="0" borderId="2" xfId="0" applyNumberFormat="1" applyFont="1" applyBorder="1" applyAlignment="1">
      <alignment horizontal="center" vertical="center"/>
    </xf>
    <xf numFmtId="0" fontId="8" fillId="0" borderId="0" xfId="0" applyNumberFormat="1" applyFont="1" applyBorder="1" applyAlignment="1">
      <alignment horizontal="center" vertical="center"/>
    </xf>
    <xf numFmtId="0" fontId="17" fillId="0" borderId="0" xfId="0" applyNumberFormat="1" applyFont="1" applyBorder="1" applyAlignment="1">
      <alignment horizontal="center" vertical="center"/>
    </xf>
    <xf numFmtId="1" fontId="11" fillId="0" borderId="0" xfId="0" applyNumberFormat="1" applyFont="1" applyBorder="1" applyAlignment="1">
      <alignment horizontal="right" vertical="center"/>
    </xf>
    <xf numFmtId="9" fontId="10" fillId="0" borderId="0" xfId="0" applyNumberFormat="1" applyFont="1" applyBorder="1" applyAlignment="1">
      <alignment horizontal="center" vertical="center"/>
    </xf>
    <xf numFmtId="0" fontId="12" fillId="0" borderId="0" xfId="0" applyNumberFormat="1" applyFont="1" applyBorder="1" applyAlignment="1">
      <alignment horizontal="justify" vertical="top" wrapText="1"/>
    </xf>
    <xf numFmtId="0" fontId="12" fillId="0" borderId="5" xfId="0" applyNumberFormat="1" applyFont="1" applyBorder="1" applyAlignment="1">
      <alignment horizontal="justify" vertical="top" wrapText="1"/>
    </xf>
    <xf numFmtId="1" fontId="11" fillId="0" borderId="7" xfId="0" applyNumberFormat="1" applyFont="1" applyBorder="1" applyAlignment="1">
      <alignment horizontal="right" vertical="center"/>
    </xf>
    <xf numFmtId="0" fontId="10" fillId="0" borderId="0" xfId="0" applyNumberFormat="1" applyFont="1" applyBorder="1" applyAlignment="1">
      <alignment horizontal="center" vertical="center"/>
    </xf>
    <xf numFmtId="49" fontId="8" fillId="12" borderId="0" xfId="0" applyNumberFormat="1" applyFont="1" applyFill="1" applyBorder="1" applyAlignment="1">
      <alignment horizontal="center" vertical="center"/>
    </xf>
    <xf numFmtId="0" fontId="21" fillId="0" borderId="0" xfId="0" applyNumberFormat="1" applyFont="1" applyBorder="1" applyAlignment="1">
      <alignment horizontal="center" vertical="center"/>
    </xf>
    <xf numFmtId="49" fontId="20" fillId="11" borderId="4" xfId="0" applyNumberFormat="1" applyFont="1" applyFill="1" applyBorder="1" applyAlignment="1">
      <alignment horizontal="center" vertical="center"/>
    </xf>
    <xf numFmtId="49" fontId="20" fillId="11" borderId="0" xfId="0" applyNumberFormat="1" applyFont="1" applyFill="1" applyBorder="1" applyAlignment="1">
      <alignment horizontal="center" vertical="center"/>
    </xf>
    <xf numFmtId="49" fontId="18" fillId="10" borderId="0" xfId="0" applyNumberFormat="1" applyFont="1" applyFill="1" applyBorder="1" applyAlignment="1">
      <alignment horizontal="left" vertical="center"/>
    </xf>
    <xf numFmtId="49" fontId="18" fillId="10" borderId="5" xfId="0" applyNumberFormat="1" applyFont="1" applyFill="1" applyBorder="1" applyAlignment="1">
      <alignment horizontal="left" vertical="center"/>
    </xf>
    <xf numFmtId="0" fontId="5" fillId="0" borderId="0" xfId="0" applyFont="1" applyAlignment="1">
      <alignment horizontal="left" vertical="center" wrapText="1"/>
    </xf>
    <xf numFmtId="0" fontId="0" fillId="0" borderId="0" xfId="0" applyFill="1"/>
    <xf numFmtId="0" fontId="30" fillId="13" borderId="0" xfId="0" applyFont="1" applyFill="1" applyAlignment="1">
      <alignment horizontal="center" vertical="center"/>
    </xf>
    <xf numFmtId="0" fontId="30" fillId="0" borderId="0" xfId="0" applyFont="1" applyFill="1" applyAlignment="1">
      <alignment vertical="center"/>
    </xf>
    <xf numFmtId="0" fontId="31" fillId="13" borderId="0" xfId="0" applyFont="1" applyFill="1" applyAlignment="1">
      <alignment horizontal="center" vertical="top"/>
    </xf>
    <xf numFmtId="0" fontId="32" fillId="13" borderId="0" xfId="0" applyFont="1" applyFill="1" applyAlignment="1">
      <alignment horizontal="center" vertical="center" wrapText="1"/>
    </xf>
  </cellXfs>
  <cellStyles count="2">
    <cellStyle name="Lien hypertexte" xfId="1" builtinId="8"/>
    <cellStyle name="Normal" xfId="0" builtinId="0"/>
  </cellStyles>
  <dxfs count="6">
    <dxf>
      <font>
        <color theme="0"/>
      </font>
      <fill>
        <patternFill>
          <bgColor theme="0"/>
        </patternFill>
      </fill>
    </dxf>
    <dxf>
      <fill>
        <patternFill patternType="none">
          <bgColor auto="1"/>
        </patternFill>
      </fill>
    </dxf>
    <dxf>
      <fill>
        <gradientFill>
          <stop position="0">
            <color rgb="FFFF0000"/>
          </stop>
          <stop position="1">
            <color rgb="FFFFFF00"/>
          </stop>
        </gradientFill>
      </fill>
    </dxf>
    <dxf>
      <fill>
        <gradientFill degree="180">
          <stop position="0">
            <color theme="0" tint="-0.1490218817712943"/>
          </stop>
          <stop position="1">
            <color theme="9" tint="-0.25098422193060094"/>
          </stop>
        </gradientFill>
      </fill>
    </dxf>
    <dxf>
      <fill>
        <gradientFill degree="180">
          <stop position="0">
            <color theme="1" tint="0.1490218817712943"/>
          </stop>
          <stop position="1">
            <color rgb="FFFFFF00"/>
          </stop>
        </gradientFill>
      </fill>
    </dxf>
    <dxf>
      <fill>
        <gradientFill degree="180">
          <stop position="0">
            <color theme="7" tint="0.59999389629810485"/>
          </stop>
          <stop position="1">
            <color theme="4"/>
          </stop>
        </gradientFill>
      </fill>
    </dxf>
  </dxfs>
  <tableStyles count="0" defaultTableStyle="TableStyleMedium2" defaultPivotStyle="PivotStyleLight16"/>
  <colors>
    <mruColors>
      <color rgb="FFDDDDDD"/>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M$7"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checked="Checked" firstButton="1" fmlaLink="$M$6"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K$16" lockText="1"/>
</file>

<file path=xl/ctrlProps/ctrlProp9.xml><?xml version="1.0" encoding="utf-8"?>
<formControlPr xmlns="http://schemas.microsoft.com/office/spreadsheetml/2009/9/main" objectType="Radio" checked="Checked"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7.png"/><Relationship Id="rId4"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701040</xdr:colOff>
      <xdr:row>7</xdr:row>
      <xdr:rowOff>0</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 y="0"/>
          <a:ext cx="1097280" cy="10972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289560</xdr:colOff>
          <xdr:row>10</xdr:row>
          <xdr:rowOff>30480</xdr:rowOff>
        </xdr:from>
        <xdr:to>
          <xdr:col>5</xdr:col>
          <xdr:colOff>137160</xdr:colOff>
          <xdr:row>14</xdr:row>
          <xdr:rowOff>68580</xdr:rowOff>
        </xdr:to>
        <xdr:sp macro="" textlink="">
          <xdr:nvSpPr>
            <xdr:cNvPr id="5131" name="Group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fr-FR" sz="800" b="0" i="0" u="none" strike="noStrike" baseline="0">
                  <a:solidFill>
                    <a:srgbClr val="000000"/>
                  </a:solidFill>
                  <a:latin typeface="Segoe UI"/>
                  <a:cs typeface="Segoe UI"/>
                </a:rPr>
                <a:t>Sexe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586740</xdr:colOff>
          <xdr:row>12</xdr:row>
          <xdr:rowOff>45720</xdr:rowOff>
        </xdr:from>
        <xdr:to>
          <xdr:col>4</xdr:col>
          <xdr:colOff>655320</xdr:colOff>
          <xdr:row>13</xdr:row>
          <xdr:rowOff>99060</xdr:rowOff>
        </xdr:to>
        <xdr:sp macro="" textlink="">
          <xdr:nvSpPr>
            <xdr:cNvPr id="5132" name="Option Button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Homme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12</xdr:row>
          <xdr:rowOff>53340</xdr:rowOff>
        </xdr:from>
        <xdr:to>
          <xdr:col>3</xdr:col>
          <xdr:colOff>350520</xdr:colOff>
          <xdr:row>13</xdr:row>
          <xdr:rowOff>91440</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Femme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14</xdr:row>
          <xdr:rowOff>15240</xdr:rowOff>
        </xdr:from>
        <xdr:to>
          <xdr:col>5</xdr:col>
          <xdr:colOff>129540</xdr:colOff>
          <xdr:row>18</xdr:row>
          <xdr:rowOff>53340</xdr:rowOff>
        </xdr:to>
        <xdr:sp macro="" textlink="">
          <xdr:nvSpPr>
            <xdr:cNvPr id="5136" name="Group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fr-FR" sz="800" b="0" i="0" u="none" strike="noStrike" baseline="0">
                  <a:solidFill>
                    <a:srgbClr val="000000"/>
                  </a:solidFill>
                  <a:latin typeface="Segoe UI"/>
                  <a:cs typeface="Segoe UI"/>
                </a:rPr>
                <a:t>Magie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16</xdr:row>
          <xdr:rowOff>68580</xdr:rowOff>
        </xdr:from>
        <xdr:to>
          <xdr:col>3</xdr:col>
          <xdr:colOff>472440</xdr:colOff>
          <xdr:row>17</xdr:row>
          <xdr:rowOff>99060</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Sorcier(e)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586740</xdr:colOff>
          <xdr:row>16</xdr:row>
          <xdr:rowOff>68580</xdr:rowOff>
        </xdr:from>
        <xdr:to>
          <xdr:col>4</xdr:col>
          <xdr:colOff>754380</xdr:colOff>
          <xdr:row>17</xdr:row>
          <xdr:rowOff>99060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Moldu(e)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281940</xdr:colOff>
          <xdr:row>18</xdr:row>
          <xdr:rowOff>22860</xdr:rowOff>
        </xdr:from>
        <xdr:to>
          <xdr:col>5</xdr:col>
          <xdr:colOff>129540</xdr:colOff>
          <xdr:row>22</xdr:row>
          <xdr:rowOff>30480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7432" rIns="0" bIns="0" anchor="t" upright="1"/>
            <a:lstStyle/>
            <a:p>
              <a:pPr algn="l" rtl="0">
                <a:defRPr sz="1000"/>
              </a:pPr>
              <a:r>
                <a:rPr lang="fr-FR" sz="800" b="0" i="0" u="none" strike="noStrike" baseline="0">
                  <a:solidFill>
                    <a:srgbClr val="000000"/>
                  </a:solidFill>
                  <a:latin typeface="Segoe UI"/>
                  <a:cs typeface="Segoe UI"/>
                </a:rPr>
                <a:t>Age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20</xdr:row>
          <xdr:rowOff>83820</xdr:rowOff>
        </xdr:from>
        <xdr:to>
          <xdr:col>3</xdr:col>
          <xdr:colOff>472440</xdr:colOff>
          <xdr:row>21</xdr:row>
          <xdr:rowOff>114300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Adulte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20</xdr:row>
          <xdr:rowOff>68580</xdr:rowOff>
        </xdr:from>
        <xdr:to>
          <xdr:col>4</xdr:col>
          <xdr:colOff>777240</xdr:colOff>
          <xdr:row>21</xdr:row>
          <xdr:rowOff>99060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Enfant</a:t>
              </a:r>
            </a:p>
          </xdr:txBody>
        </xdr:sp>
        <xdr:clientData/>
      </xdr:twoCellAnchor>
    </mc:Choice>
    <mc:Fallback/>
  </mc:AlternateContent>
  <xdr:twoCellAnchor editAs="oneCell">
    <xdr:from>
      <xdr:col>7</xdr:col>
      <xdr:colOff>190499</xdr:colOff>
      <xdr:row>8</xdr:row>
      <xdr:rowOff>22860</xdr:rowOff>
    </xdr:from>
    <xdr:to>
      <xdr:col>9</xdr:col>
      <xdr:colOff>642238</xdr:colOff>
      <xdr:row>15</xdr:row>
      <xdr:rowOff>53340</xdr:rowOff>
    </xdr:to>
    <xdr:pic>
      <xdr:nvPicPr>
        <xdr:cNvPr id="12" name="image">
          <a:extLst>
            <a:ext uri="{FF2B5EF4-FFF2-40B4-BE49-F238E27FC236}">
              <a16:creationId xmlns:a16="http://schemas.microsoft.com/office/drawing/2014/main" id="{D64903BA-D395-4100-9D23-C57FACA79E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5379" y="1485900"/>
          <a:ext cx="2036699" cy="1203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45720</xdr:colOff>
      <xdr:row>2</xdr:row>
      <xdr:rowOff>38100</xdr:rowOff>
    </xdr:from>
    <xdr:to>
      <xdr:col>27</xdr:col>
      <xdr:colOff>157519</xdr:colOff>
      <xdr:row>11</xdr:row>
      <xdr:rowOff>103730</xdr:rowOff>
    </xdr:to>
    <xdr:pic>
      <xdr:nvPicPr>
        <xdr:cNvPr id="9" name="Imag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duotone>
            <a:schemeClr val="accent2">
              <a:shade val="45000"/>
              <a:satMod val="135000"/>
            </a:schemeClr>
            <a:prstClr val="white"/>
          </a:duotone>
        </a:blip>
        <a:stretch>
          <a:fillRect/>
        </a:stretch>
      </xdr:blipFill>
      <xdr:spPr>
        <a:xfrm>
          <a:off x="4046220" y="396240"/>
          <a:ext cx="1635799" cy="1673450"/>
        </a:xfrm>
        <a:prstGeom prst="rect">
          <a:avLst/>
        </a:prstGeom>
      </xdr:spPr>
    </xdr:pic>
    <xdr:clientData/>
  </xdr:twoCellAnchor>
  <xdr:twoCellAnchor>
    <xdr:from>
      <xdr:col>8</xdr:col>
      <xdr:colOff>99060</xdr:colOff>
      <xdr:row>4</xdr:row>
      <xdr:rowOff>106680</xdr:rowOff>
    </xdr:from>
    <xdr:to>
      <xdr:col>14</xdr:col>
      <xdr:colOff>91440</xdr:colOff>
      <xdr:row>12</xdr:row>
      <xdr:rowOff>129540</xdr:rowOff>
    </xdr:to>
    <xdr:sp macro="" textlink="">
      <xdr:nvSpPr>
        <xdr:cNvPr id="11" name="Rectangle : coins arrondis 10">
          <a:extLst>
            <a:ext uri="{FF2B5EF4-FFF2-40B4-BE49-F238E27FC236}">
              <a16:creationId xmlns:a16="http://schemas.microsoft.com/office/drawing/2014/main" id="{00000000-0008-0000-0100-00000B000000}"/>
            </a:ext>
          </a:extLst>
        </xdr:cNvPr>
        <xdr:cNvSpPr/>
      </xdr:nvSpPr>
      <xdr:spPr>
        <a:xfrm>
          <a:off x="1653540" y="830580"/>
          <a:ext cx="1135380" cy="1447800"/>
        </a:xfrm>
        <a:prstGeom prst="round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fr-FR" sz="2000">
              <a:solidFill>
                <a:srgbClr val="7F5829"/>
              </a:solidFill>
              <a:latin typeface="French Script MT" panose="03020402040607040605" pitchFamily="66" charset="0"/>
            </a:rPr>
            <a:t>Photo</a:t>
          </a:r>
        </a:p>
      </xdr:txBody>
    </xdr:sp>
    <xdr:clientData/>
  </xdr:twoCellAnchor>
  <xdr:twoCellAnchor editAs="oneCell">
    <xdr:from>
      <xdr:col>31</xdr:col>
      <xdr:colOff>99060</xdr:colOff>
      <xdr:row>17</xdr:row>
      <xdr:rowOff>160020</xdr:rowOff>
    </xdr:from>
    <xdr:to>
      <xdr:col>35</xdr:col>
      <xdr:colOff>182880</xdr:colOff>
      <xdr:row>27</xdr:row>
      <xdr:rowOff>27420</xdr:rowOff>
    </xdr:to>
    <xdr:pic>
      <xdr:nvPicPr>
        <xdr:cNvPr id="15" name="Image 14">
          <a:extLst>
            <a:ext uri="{FF2B5EF4-FFF2-40B4-BE49-F238E27FC236}">
              <a16:creationId xmlns:a16="http://schemas.microsoft.com/office/drawing/2014/main" id="{00000000-0008-0000-0100-00000F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duotone>
            <a:schemeClr val="accent1">
              <a:shade val="45000"/>
              <a:satMod val="135000"/>
            </a:schemeClr>
            <a:prstClr val="white"/>
          </a:duotone>
        </a:blip>
        <a:srcRect l="-2311" t="-900" r="50094" b="3140"/>
        <a:stretch/>
      </xdr:blipFill>
      <xdr:spPr>
        <a:xfrm>
          <a:off x="6035040" y="3208020"/>
          <a:ext cx="845820" cy="1620000"/>
        </a:xfrm>
        <a:prstGeom prst="rect">
          <a:avLst/>
        </a:prstGeom>
      </xdr:spPr>
    </xdr:pic>
    <xdr:clientData/>
  </xdr:twoCellAnchor>
  <xdr:twoCellAnchor editAs="oneCell">
    <xdr:from>
      <xdr:col>26</xdr:col>
      <xdr:colOff>22860</xdr:colOff>
      <xdr:row>38</xdr:row>
      <xdr:rowOff>91440</xdr:rowOff>
    </xdr:from>
    <xdr:to>
      <xdr:col>34</xdr:col>
      <xdr:colOff>123682</xdr:colOff>
      <xdr:row>47</xdr:row>
      <xdr:rowOff>134100</xdr:rowOff>
    </xdr:to>
    <xdr:pic>
      <xdr:nvPicPr>
        <xdr:cNvPr id="16" name="Image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3">
          <a:duotone>
            <a:schemeClr val="bg2">
              <a:shade val="45000"/>
              <a:satMod val="135000"/>
            </a:schemeClr>
            <a:prstClr val="white"/>
          </a:duotone>
        </a:blip>
        <a:srcRect l="57" t="3052" r="2171" b="1659"/>
        <a:stretch/>
      </xdr:blipFill>
      <xdr:spPr>
        <a:xfrm>
          <a:off x="5006340" y="7010400"/>
          <a:ext cx="1624822" cy="1620000"/>
        </a:xfrm>
        <a:prstGeom prst="rect">
          <a:avLst/>
        </a:prstGeom>
      </xdr:spPr>
    </xdr:pic>
    <xdr:clientData/>
  </xdr:twoCellAnchor>
  <xdr:twoCellAnchor editAs="oneCell">
    <xdr:from>
      <xdr:col>1</xdr:col>
      <xdr:colOff>60960</xdr:colOff>
      <xdr:row>0</xdr:row>
      <xdr:rowOff>15240</xdr:rowOff>
    </xdr:from>
    <xdr:to>
      <xdr:col>5</xdr:col>
      <xdr:colOff>144779</xdr:colOff>
      <xdr:row>4</xdr:row>
      <xdr:rowOff>137159</xdr:rowOff>
    </xdr:to>
    <xdr:pic>
      <xdr:nvPicPr>
        <xdr:cNvPr id="17" name="Imag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6700" y="15240"/>
          <a:ext cx="845819" cy="845819"/>
        </a:xfrm>
        <a:prstGeom prst="rect">
          <a:avLst/>
        </a:prstGeom>
      </xdr:spPr>
    </xdr:pic>
    <xdr:clientData/>
  </xdr:twoCellAnchor>
  <xdr:twoCellAnchor editAs="oneCell">
    <xdr:from>
      <xdr:col>11</xdr:col>
      <xdr:colOff>1</xdr:colOff>
      <xdr:row>8</xdr:row>
      <xdr:rowOff>45721</xdr:rowOff>
    </xdr:from>
    <xdr:to>
      <xdr:col>18</xdr:col>
      <xdr:colOff>33998</xdr:colOff>
      <xdr:row>15</xdr:row>
      <xdr:rowOff>175260</xdr:rowOff>
    </xdr:to>
    <xdr:pic>
      <xdr:nvPicPr>
        <xdr:cNvPr id="18" name="Imag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duotone>
            <a:schemeClr val="accent2">
              <a:shade val="45000"/>
              <a:satMod val="135000"/>
            </a:schemeClr>
            <a:prstClr val="white"/>
          </a:duotone>
          <a:extLst>
            <a:ext uri="{28A0092B-C50C-407E-A947-70E740481C1C}">
              <a14:useLocalDpi xmlns:a14="http://schemas.microsoft.com/office/drawing/2010/main" val="0"/>
            </a:ext>
          </a:extLst>
        </a:blip>
        <a:stretch>
          <a:fillRect/>
        </a:stretch>
      </xdr:blipFill>
      <xdr:spPr>
        <a:xfrm>
          <a:off x="2125981" y="1485901"/>
          <a:ext cx="1367497" cy="137921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A31C-8A52-44C0-A37B-9413C6A8955F}">
  <sheetPr codeName="Feuil1">
    <tabColor theme="1"/>
  </sheetPr>
  <dimension ref="B1:N31"/>
  <sheetViews>
    <sheetView showGridLines="0" showRowColHeaders="0" tabSelected="1" zoomScaleNormal="100" workbookViewId="0">
      <selection activeCell="H7" sqref="H7:J8"/>
    </sheetView>
  </sheetViews>
  <sheetFormatPr baseColWidth="10" defaultRowHeight="14.4" x14ac:dyDescent="0.3"/>
  <cols>
    <col min="2" max="2" width="5.77734375" customWidth="1"/>
    <col min="6" max="6" width="5.77734375" customWidth="1"/>
    <col min="9" max="9" width="11.5546875" customWidth="1"/>
    <col min="10" max="10" width="12.77734375" customWidth="1"/>
    <col min="11" max="11" width="11.5546875" customWidth="1"/>
    <col min="12" max="12" width="11.5546875" hidden="1" customWidth="1"/>
    <col min="13" max="13" width="0" hidden="1" customWidth="1"/>
  </cols>
  <sheetData>
    <row r="1" spans="2:14" x14ac:dyDescent="0.3">
      <c r="L1" s="95" t="s">
        <v>4205</v>
      </c>
      <c r="M1" s="95" t="str">
        <f>IF($M$6=1,"Oui","Non")</f>
        <v>Oui</v>
      </c>
    </row>
    <row r="2" spans="2:14" x14ac:dyDescent="0.3">
      <c r="B2" s="68"/>
      <c r="C2" s="68"/>
      <c r="D2" s="73" t="s">
        <v>4240</v>
      </c>
      <c r="E2" s="73"/>
      <c r="F2" s="73"/>
      <c r="L2" s="95" t="s">
        <v>4171</v>
      </c>
      <c r="M2" s="95" t="str">
        <f>IF($M$7=1,"Homme","Femme")</f>
        <v>Femme</v>
      </c>
    </row>
    <row r="3" spans="2:14" ht="14.4" customHeight="1" x14ac:dyDescent="0.3">
      <c r="B3" s="68"/>
      <c r="C3" s="68"/>
      <c r="D3" s="73"/>
      <c r="E3" s="73"/>
      <c r="F3" s="73"/>
      <c r="L3" s="95" t="s">
        <v>4206</v>
      </c>
      <c r="M3" s="95" t="str">
        <f>IF($K$16=1,"Oui","Non")</f>
        <v>Non</v>
      </c>
    </row>
    <row r="4" spans="2:14" ht="14.4" customHeight="1" x14ac:dyDescent="0.3">
      <c r="B4" s="68"/>
      <c r="C4" s="68"/>
      <c r="D4" s="73"/>
      <c r="E4" s="73"/>
      <c r="F4" s="73"/>
      <c r="L4" s="95"/>
      <c r="M4" s="95"/>
    </row>
    <row r="5" spans="2:14" ht="14.4" customHeight="1" x14ac:dyDescent="0.3">
      <c r="B5" s="68"/>
      <c r="C5" s="68"/>
      <c r="D5" s="73"/>
      <c r="E5" s="73"/>
      <c r="F5" s="73"/>
      <c r="L5" s="95" t="s">
        <v>4233</v>
      </c>
      <c r="M5" s="95"/>
    </row>
    <row r="6" spans="2:14" ht="14.4" customHeight="1" x14ac:dyDescent="0.3">
      <c r="B6" s="68"/>
      <c r="C6" s="68"/>
      <c r="D6" s="73"/>
      <c r="E6" s="73"/>
      <c r="F6" s="73"/>
      <c r="H6" s="95"/>
      <c r="I6" s="95"/>
      <c r="J6" s="95"/>
      <c r="K6" s="95"/>
      <c r="L6" s="95" t="s">
        <v>4234</v>
      </c>
      <c r="M6" s="95">
        <v>1</v>
      </c>
      <c r="N6" s="95"/>
    </row>
    <row r="7" spans="2:14" x14ac:dyDescent="0.3">
      <c r="B7" s="68"/>
      <c r="C7" s="68"/>
      <c r="D7" s="73"/>
      <c r="E7" s="73"/>
      <c r="F7" s="73"/>
      <c r="H7" s="98" t="s">
        <v>4243</v>
      </c>
      <c r="I7" s="98"/>
      <c r="J7" s="98"/>
      <c r="K7" s="95"/>
      <c r="L7" s="95" t="s">
        <v>4171</v>
      </c>
      <c r="M7" s="95">
        <v>2</v>
      </c>
      <c r="N7" s="95"/>
    </row>
    <row r="8" spans="2:14" x14ac:dyDescent="0.3">
      <c r="B8" s="78" t="s">
        <v>4238</v>
      </c>
      <c r="C8" s="78"/>
      <c r="D8" s="78"/>
      <c r="E8" s="78"/>
      <c r="F8" s="78"/>
      <c r="H8" s="98"/>
      <c r="I8" s="98"/>
      <c r="J8" s="98"/>
      <c r="L8" s="95"/>
      <c r="M8" s="95"/>
      <c r="N8" s="95"/>
    </row>
    <row r="9" spans="2:14" x14ac:dyDescent="0.3">
      <c r="B9" s="78"/>
      <c r="C9" s="78"/>
      <c r="D9" s="78"/>
      <c r="E9" s="78"/>
      <c r="F9" s="78"/>
      <c r="H9" s="68"/>
      <c r="I9" s="68"/>
      <c r="J9" s="68"/>
      <c r="L9" s="95"/>
      <c r="M9" s="95"/>
      <c r="N9" s="95"/>
    </row>
    <row r="10" spans="2:14" x14ac:dyDescent="0.3">
      <c r="B10" s="78"/>
      <c r="C10" s="78"/>
      <c r="D10" s="78"/>
      <c r="E10" s="78"/>
      <c r="F10" s="78"/>
      <c r="H10" s="68"/>
      <c r="I10" s="68"/>
      <c r="J10" s="68"/>
      <c r="L10" s="95"/>
      <c r="M10" s="95"/>
      <c r="N10" s="95"/>
    </row>
    <row r="11" spans="2:14" ht="10.050000000000001" customHeight="1" x14ac:dyDescent="0.3">
      <c r="B11" s="68"/>
      <c r="C11" s="68"/>
      <c r="D11" s="68"/>
      <c r="E11" s="68"/>
      <c r="F11" s="68"/>
      <c r="H11" s="68"/>
      <c r="I11" s="68"/>
      <c r="J11" s="68"/>
      <c r="L11" s="95"/>
      <c r="M11" s="95"/>
      <c r="N11" s="95"/>
    </row>
    <row r="12" spans="2:14" ht="15.6" x14ac:dyDescent="0.3">
      <c r="B12" s="68"/>
      <c r="C12" s="75" t="s">
        <v>4235</v>
      </c>
      <c r="D12" s="75"/>
      <c r="E12" s="75"/>
      <c r="F12" s="68"/>
      <c r="H12" s="68"/>
      <c r="I12" s="68"/>
      <c r="J12" s="68"/>
      <c r="L12" s="95"/>
      <c r="M12" s="95"/>
      <c r="N12" s="95"/>
    </row>
    <row r="13" spans="2:14" x14ac:dyDescent="0.3">
      <c r="B13" s="68"/>
      <c r="C13" s="69"/>
      <c r="D13" s="69"/>
      <c r="E13" s="69"/>
      <c r="F13" s="68"/>
      <c r="H13" s="68"/>
      <c r="I13" s="68"/>
      <c r="J13" s="68"/>
      <c r="L13" s="95"/>
      <c r="M13" s="95"/>
      <c r="N13" s="95"/>
    </row>
    <row r="14" spans="2:14" x14ac:dyDescent="0.3">
      <c r="B14" s="68"/>
      <c r="C14" s="69"/>
      <c r="D14" s="69"/>
      <c r="E14" s="69"/>
      <c r="F14" s="68"/>
      <c r="H14" s="68"/>
      <c r="I14" s="68"/>
      <c r="J14" s="68"/>
      <c r="L14" s="95"/>
      <c r="M14" s="95"/>
      <c r="N14" s="95"/>
    </row>
    <row r="15" spans="2:14" ht="10.050000000000001" customHeight="1" x14ac:dyDescent="0.3">
      <c r="B15" s="68"/>
      <c r="C15" s="68"/>
      <c r="D15" s="68"/>
      <c r="E15" s="68"/>
      <c r="F15" s="68"/>
      <c r="H15" s="96" t="s">
        <v>4242</v>
      </c>
      <c r="I15" s="96"/>
      <c r="J15" s="96"/>
      <c r="K15" s="95"/>
      <c r="L15" s="95"/>
      <c r="M15" s="95"/>
      <c r="N15" s="95"/>
    </row>
    <row r="16" spans="2:14" ht="15.6" customHeight="1" x14ac:dyDescent="0.3">
      <c r="B16" s="68"/>
      <c r="C16" s="76" t="s">
        <v>4236</v>
      </c>
      <c r="D16" s="76"/>
      <c r="E16" s="76"/>
      <c r="F16" s="68"/>
      <c r="H16" s="96"/>
      <c r="I16" s="96"/>
      <c r="J16" s="96"/>
      <c r="K16" s="97">
        <v>2</v>
      </c>
      <c r="L16" s="97"/>
      <c r="M16" s="97"/>
      <c r="N16" s="97"/>
    </row>
    <row r="17" spans="2:14" ht="14.4" customHeight="1" x14ac:dyDescent="0.3">
      <c r="B17" s="68"/>
      <c r="C17" s="70"/>
      <c r="D17" s="70"/>
      <c r="E17" s="70"/>
      <c r="F17" s="68"/>
      <c r="H17" s="96"/>
      <c r="I17" s="96"/>
      <c r="J17" s="96"/>
      <c r="K17" s="97"/>
      <c r="L17" s="97"/>
      <c r="M17" s="97"/>
      <c r="N17" s="97"/>
    </row>
    <row r="18" spans="2:14" x14ac:dyDescent="0.3">
      <c r="B18" s="68"/>
      <c r="C18" s="70"/>
      <c r="D18" s="70"/>
      <c r="E18" s="70"/>
      <c r="F18" s="68"/>
    </row>
    <row r="19" spans="2:14" ht="10.050000000000001" customHeight="1" x14ac:dyDescent="0.3">
      <c r="B19" s="68"/>
      <c r="C19" s="68"/>
      <c r="D19" s="68"/>
      <c r="E19" s="68"/>
      <c r="F19" s="68"/>
    </row>
    <row r="20" spans="2:14" ht="15.6" x14ac:dyDescent="0.3">
      <c r="B20" s="68"/>
      <c r="C20" s="77" t="s">
        <v>4237</v>
      </c>
      <c r="D20" s="77"/>
      <c r="E20" s="77"/>
      <c r="F20" s="68"/>
    </row>
    <row r="21" spans="2:14" x14ac:dyDescent="0.3">
      <c r="B21" s="68"/>
      <c r="C21" s="71"/>
      <c r="D21" s="71"/>
      <c r="E21" s="71"/>
      <c r="F21" s="68"/>
    </row>
    <row r="22" spans="2:14" x14ac:dyDescent="0.3">
      <c r="B22" s="68"/>
      <c r="C22" s="71"/>
      <c r="D22" s="71"/>
      <c r="E22" s="71"/>
      <c r="F22" s="68"/>
    </row>
    <row r="23" spans="2:14" x14ac:dyDescent="0.3">
      <c r="B23" s="68"/>
      <c r="C23" s="68"/>
      <c r="D23" s="68"/>
      <c r="E23" s="68"/>
      <c r="F23" s="68"/>
    </row>
    <row r="24" spans="2:14" ht="30" customHeight="1" x14ac:dyDescent="0.3">
      <c r="B24" s="68"/>
      <c r="C24" s="72" t="s">
        <v>4239</v>
      </c>
      <c r="D24" s="72"/>
      <c r="E24" s="72"/>
      <c r="F24" s="68"/>
    </row>
    <row r="25" spans="2:14" x14ac:dyDescent="0.3">
      <c r="B25" s="68"/>
      <c r="C25" s="68"/>
      <c r="D25" s="68"/>
      <c r="E25" s="68"/>
      <c r="F25" s="68"/>
    </row>
    <row r="26" spans="2:14" ht="21.6" x14ac:dyDescent="0.45">
      <c r="B26" s="74" t="s">
        <v>4241</v>
      </c>
      <c r="C26" s="74"/>
      <c r="D26" s="74"/>
      <c r="E26" s="74"/>
      <c r="F26" s="74"/>
    </row>
    <row r="27" spans="2:14" ht="14.4" customHeight="1" x14ac:dyDescent="0.3">
      <c r="B27" s="99" t="s">
        <v>4244</v>
      </c>
      <c r="C27" s="99"/>
      <c r="D27" s="99"/>
      <c r="E27" s="99"/>
      <c r="F27" s="99"/>
    </row>
    <row r="28" spans="2:14" x14ac:dyDescent="0.3">
      <c r="B28" s="99"/>
      <c r="C28" s="99"/>
      <c r="D28" s="99"/>
      <c r="E28" s="99"/>
      <c r="F28" s="99"/>
    </row>
    <row r="29" spans="2:14" x14ac:dyDescent="0.3">
      <c r="B29" s="99"/>
      <c r="C29" s="99"/>
      <c r="D29" s="99"/>
      <c r="E29" s="99"/>
      <c r="F29" s="99"/>
    </row>
    <row r="30" spans="2:14" x14ac:dyDescent="0.3">
      <c r="B30" s="99"/>
      <c r="C30" s="99"/>
      <c r="D30" s="99"/>
      <c r="E30" s="99"/>
      <c r="F30" s="99"/>
    </row>
    <row r="31" spans="2:14" x14ac:dyDescent="0.3">
      <c r="B31" s="99"/>
      <c r="C31" s="99"/>
      <c r="D31" s="99"/>
      <c r="E31" s="99"/>
      <c r="F31" s="99"/>
    </row>
  </sheetData>
  <mergeCells count="10">
    <mergeCell ref="B27:F31"/>
    <mergeCell ref="H15:J17"/>
    <mergeCell ref="H7:J8"/>
    <mergeCell ref="C24:E24"/>
    <mergeCell ref="D2:F7"/>
    <mergeCell ref="B26:F26"/>
    <mergeCell ref="C12:E12"/>
    <mergeCell ref="C16:E16"/>
    <mergeCell ref="C20:E20"/>
    <mergeCell ref="B8:F10"/>
  </mergeCells>
  <hyperlinks>
    <hyperlink ref="C24" location="Résultat!A1" display="Résultat!A1" xr:uid="{118A6934-8FDE-46D1-BCB9-9A6424CD6F24}"/>
    <hyperlink ref="C24:E24" location="Résultat!A1" tooltip="Aller, vas-y, bouton gauche du mulot !!" display="Resultat !!" xr:uid="{F4EB6627-A5F3-472E-9721-A829DF0F08BC}"/>
  </hyperlinks>
  <pageMargins left="0.7" right="0.7" top="0.75" bottom="0.75" header="0.3" footer="0.3"/>
  <pageSetup paperSize="9" orientation="portrait" horizontalDpi="4294967293"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131" r:id="rId4" name="Group Box 11">
              <controlPr locked="0" defaultSize="0" autoFill="0" autoPict="0">
                <anchor moveWithCells="1">
                  <from>
                    <xdr:col>1</xdr:col>
                    <xdr:colOff>289560</xdr:colOff>
                    <xdr:row>10</xdr:row>
                    <xdr:rowOff>30480</xdr:rowOff>
                  </from>
                  <to>
                    <xdr:col>5</xdr:col>
                    <xdr:colOff>137160</xdr:colOff>
                    <xdr:row>14</xdr:row>
                    <xdr:rowOff>68580</xdr:rowOff>
                  </to>
                </anchor>
              </controlPr>
            </control>
          </mc:Choice>
        </mc:AlternateContent>
        <mc:AlternateContent xmlns:mc="http://schemas.openxmlformats.org/markup-compatibility/2006">
          <mc:Choice Requires="x14">
            <control shapeId="5132" r:id="rId5" name="Option Button 12">
              <controlPr defaultSize="0" autoFill="0" autoLine="0" autoPict="0">
                <anchor moveWithCells="1">
                  <from>
                    <xdr:col>3</xdr:col>
                    <xdr:colOff>586740</xdr:colOff>
                    <xdr:row>12</xdr:row>
                    <xdr:rowOff>45720</xdr:rowOff>
                  </from>
                  <to>
                    <xdr:col>4</xdr:col>
                    <xdr:colOff>655320</xdr:colOff>
                    <xdr:row>13</xdr:row>
                    <xdr:rowOff>99060</xdr:rowOff>
                  </to>
                </anchor>
              </controlPr>
            </control>
          </mc:Choice>
        </mc:AlternateContent>
        <mc:AlternateContent xmlns:mc="http://schemas.openxmlformats.org/markup-compatibility/2006">
          <mc:Choice Requires="x14">
            <control shapeId="5134" r:id="rId6" name="Option Button 14">
              <controlPr defaultSize="0" autoFill="0" autoLine="0" autoPict="0">
                <anchor moveWithCells="1">
                  <from>
                    <xdr:col>2</xdr:col>
                    <xdr:colOff>304800</xdr:colOff>
                    <xdr:row>12</xdr:row>
                    <xdr:rowOff>53340</xdr:rowOff>
                  </from>
                  <to>
                    <xdr:col>3</xdr:col>
                    <xdr:colOff>350520</xdr:colOff>
                    <xdr:row>13</xdr:row>
                    <xdr:rowOff>91440</xdr:rowOff>
                  </to>
                </anchor>
              </controlPr>
            </control>
          </mc:Choice>
        </mc:AlternateContent>
        <mc:AlternateContent xmlns:mc="http://schemas.openxmlformats.org/markup-compatibility/2006">
          <mc:Choice Requires="x14">
            <control shapeId="5136" r:id="rId7" name="Group Box 16">
              <controlPr locked="0" defaultSize="0" autoFill="0" autoPict="0">
                <anchor moveWithCells="1">
                  <from>
                    <xdr:col>1</xdr:col>
                    <xdr:colOff>281940</xdr:colOff>
                    <xdr:row>14</xdr:row>
                    <xdr:rowOff>15240</xdr:rowOff>
                  </from>
                  <to>
                    <xdr:col>5</xdr:col>
                    <xdr:colOff>129540</xdr:colOff>
                    <xdr:row>18</xdr:row>
                    <xdr:rowOff>53340</xdr:rowOff>
                  </to>
                </anchor>
              </controlPr>
            </control>
          </mc:Choice>
        </mc:AlternateContent>
        <mc:AlternateContent xmlns:mc="http://schemas.openxmlformats.org/markup-compatibility/2006">
          <mc:Choice Requires="x14">
            <control shapeId="5137" r:id="rId8" name="Option Button 17">
              <controlPr defaultSize="0" autoFill="0" autoLine="0" autoPict="0">
                <anchor moveWithCells="1">
                  <from>
                    <xdr:col>2</xdr:col>
                    <xdr:colOff>304800</xdr:colOff>
                    <xdr:row>16</xdr:row>
                    <xdr:rowOff>68580</xdr:rowOff>
                  </from>
                  <to>
                    <xdr:col>3</xdr:col>
                    <xdr:colOff>472440</xdr:colOff>
                    <xdr:row>17</xdr:row>
                    <xdr:rowOff>99060</xdr:rowOff>
                  </to>
                </anchor>
              </controlPr>
            </control>
          </mc:Choice>
        </mc:AlternateContent>
        <mc:AlternateContent xmlns:mc="http://schemas.openxmlformats.org/markup-compatibility/2006">
          <mc:Choice Requires="x14">
            <control shapeId="5138" r:id="rId9" name="Option Button 18">
              <controlPr defaultSize="0" autoFill="0" autoLine="0" autoPict="0">
                <anchor moveWithCells="1">
                  <from>
                    <xdr:col>3</xdr:col>
                    <xdr:colOff>586740</xdr:colOff>
                    <xdr:row>16</xdr:row>
                    <xdr:rowOff>68580</xdr:rowOff>
                  </from>
                  <to>
                    <xdr:col>4</xdr:col>
                    <xdr:colOff>754380</xdr:colOff>
                    <xdr:row>17</xdr:row>
                    <xdr:rowOff>99060</xdr:rowOff>
                  </to>
                </anchor>
              </controlPr>
            </control>
          </mc:Choice>
        </mc:AlternateContent>
        <mc:AlternateContent xmlns:mc="http://schemas.openxmlformats.org/markup-compatibility/2006">
          <mc:Choice Requires="x14">
            <control shapeId="5139" r:id="rId10" name="Group Box 19">
              <controlPr locked="0" defaultSize="0" autoFill="0" autoPict="0">
                <anchor moveWithCells="1">
                  <from>
                    <xdr:col>1</xdr:col>
                    <xdr:colOff>281940</xdr:colOff>
                    <xdr:row>18</xdr:row>
                    <xdr:rowOff>22860</xdr:rowOff>
                  </from>
                  <to>
                    <xdr:col>5</xdr:col>
                    <xdr:colOff>129540</xdr:colOff>
                    <xdr:row>22</xdr:row>
                    <xdr:rowOff>30480</xdr:rowOff>
                  </to>
                </anchor>
              </controlPr>
            </control>
          </mc:Choice>
        </mc:AlternateContent>
        <mc:AlternateContent xmlns:mc="http://schemas.openxmlformats.org/markup-compatibility/2006">
          <mc:Choice Requires="x14">
            <control shapeId="5140" r:id="rId11" name="Option Button 20">
              <controlPr defaultSize="0" autoFill="0" autoLine="0" autoPict="0">
                <anchor moveWithCells="1">
                  <from>
                    <xdr:col>2</xdr:col>
                    <xdr:colOff>304800</xdr:colOff>
                    <xdr:row>20</xdr:row>
                    <xdr:rowOff>83820</xdr:rowOff>
                  </from>
                  <to>
                    <xdr:col>3</xdr:col>
                    <xdr:colOff>472440</xdr:colOff>
                    <xdr:row>21</xdr:row>
                    <xdr:rowOff>114300</xdr:rowOff>
                  </to>
                </anchor>
              </controlPr>
            </control>
          </mc:Choice>
        </mc:AlternateContent>
        <mc:AlternateContent xmlns:mc="http://schemas.openxmlformats.org/markup-compatibility/2006">
          <mc:Choice Requires="x14">
            <control shapeId="5141" r:id="rId12" name="Option Button 21">
              <controlPr defaultSize="0" autoFill="0" autoLine="0" autoPict="0">
                <anchor moveWithCells="1">
                  <from>
                    <xdr:col>3</xdr:col>
                    <xdr:colOff>609600</xdr:colOff>
                    <xdr:row>20</xdr:row>
                    <xdr:rowOff>68580</xdr:rowOff>
                  </from>
                  <to>
                    <xdr:col>4</xdr:col>
                    <xdr:colOff>777240</xdr:colOff>
                    <xdr:row>21</xdr:row>
                    <xdr:rowOff>99060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479C-40F3-498D-AAF0-12754F25F19B}">
  <sheetPr codeName="Feuil2">
    <tabColor rgb="FFFF0000"/>
    <pageSetUpPr fitToPage="1"/>
  </sheetPr>
  <dimension ref="A1:AJ57"/>
  <sheetViews>
    <sheetView showGridLines="0" showRowColHeaders="0" zoomScale="80" zoomScaleNormal="80" workbookViewId="0"/>
  </sheetViews>
  <sheetFormatPr baseColWidth="10" defaultColWidth="2.77734375" defaultRowHeight="13.8" x14ac:dyDescent="0.3"/>
  <cols>
    <col min="1" max="1" width="3" style="16" bestFit="1" customWidth="1"/>
    <col min="2" max="7" width="2.77734375" style="16"/>
    <col min="8" max="8" width="3" style="16" bestFit="1" customWidth="1"/>
    <col min="9" max="20" width="2.77734375" style="16"/>
    <col min="21" max="21" width="2.77734375" style="16" customWidth="1"/>
    <col min="22" max="25" width="2.77734375" style="16"/>
    <col min="26" max="26" width="2.77734375" style="16" customWidth="1"/>
    <col min="27" max="16384" width="2.77734375" style="16"/>
  </cols>
  <sheetData>
    <row r="1" spans="1:36" ht="14.4" customHeight="1" x14ac:dyDescent="0.3">
      <c r="A1" s="19"/>
      <c r="B1" s="20"/>
      <c r="C1" s="20"/>
      <c r="D1" s="20"/>
      <c r="E1" s="20"/>
      <c r="F1" s="20"/>
      <c r="G1" s="20"/>
      <c r="H1" s="20"/>
      <c r="I1" s="21" t="s">
        <v>0</v>
      </c>
      <c r="J1" s="21"/>
      <c r="K1" s="21"/>
      <c r="L1" s="21"/>
      <c r="M1" s="21"/>
      <c r="N1" s="21"/>
      <c r="O1" s="21"/>
      <c r="P1" s="20"/>
      <c r="Q1" s="20"/>
      <c r="R1" s="22"/>
      <c r="S1" s="22"/>
      <c r="T1" s="22"/>
      <c r="U1" s="22"/>
      <c r="V1" s="22"/>
      <c r="W1" s="79" t="s">
        <v>4175</v>
      </c>
      <c r="X1" s="79"/>
      <c r="Y1" s="79"/>
      <c r="Z1" s="22"/>
      <c r="AA1" s="22"/>
      <c r="AB1" s="22"/>
      <c r="AC1" s="22"/>
      <c r="AD1" s="22"/>
      <c r="AE1" s="23"/>
      <c r="AF1" s="24"/>
      <c r="AG1" s="24"/>
      <c r="AH1" s="24"/>
      <c r="AI1" s="24"/>
      <c r="AJ1" s="25"/>
    </row>
    <row r="2" spans="1:36" ht="14.4" customHeight="1" x14ac:dyDescent="0.3">
      <c r="A2" s="26"/>
      <c r="B2" s="27"/>
      <c r="C2" s="27"/>
      <c r="D2" s="27"/>
      <c r="E2" s="27"/>
      <c r="F2" s="27"/>
      <c r="G2" s="27"/>
      <c r="H2" s="27"/>
      <c r="I2" s="65" t="str">
        <f ca="1">'Gen part1'!C7</f>
        <v>Hale</v>
      </c>
      <c r="J2" s="28"/>
      <c r="K2" s="28"/>
      <c r="L2" s="28"/>
      <c r="M2" s="28"/>
      <c r="N2" s="28"/>
      <c r="O2" s="28"/>
      <c r="P2" s="27"/>
      <c r="Q2" s="27"/>
      <c r="R2" s="29"/>
      <c r="S2" s="29"/>
      <c r="T2" s="29"/>
      <c r="U2" s="29"/>
      <c r="V2" s="29"/>
      <c r="W2" s="81">
        <f ca="1">'Gen part1'!C19</f>
        <v>5</v>
      </c>
      <c r="X2" s="81"/>
      <c r="Y2" s="81"/>
      <c r="Z2" s="29"/>
      <c r="AA2" s="29"/>
      <c r="AB2" s="29"/>
      <c r="AC2" s="29"/>
      <c r="AD2" s="29"/>
      <c r="AE2" s="30"/>
      <c r="AF2" s="88" t="s">
        <v>3816</v>
      </c>
      <c r="AG2" s="88"/>
      <c r="AH2" s="88"/>
      <c r="AI2" s="88"/>
      <c r="AJ2" s="31"/>
    </row>
    <row r="3" spans="1:36" ht="13.8" customHeight="1" x14ac:dyDescent="0.3">
      <c r="A3" s="26"/>
      <c r="B3" s="27"/>
      <c r="C3" s="27"/>
      <c r="D3" s="27"/>
      <c r="E3" s="27"/>
      <c r="F3" s="27"/>
      <c r="G3" s="27"/>
      <c r="H3" s="27"/>
      <c r="I3" s="32" t="s">
        <v>4170</v>
      </c>
      <c r="J3" s="32"/>
      <c r="K3" s="32"/>
      <c r="L3" s="32"/>
      <c r="M3" s="32"/>
      <c r="N3" s="32"/>
      <c r="O3" s="32"/>
      <c r="P3" s="27"/>
      <c r="Q3" s="27"/>
      <c r="R3" s="29"/>
      <c r="S3" s="80" t="s">
        <v>4177</v>
      </c>
      <c r="T3" s="80"/>
      <c r="U3" s="80"/>
      <c r="V3" s="29"/>
      <c r="W3" s="29"/>
      <c r="X3" s="29"/>
      <c r="Y3" s="29"/>
      <c r="Z3" s="29"/>
      <c r="AA3" s="80" t="s">
        <v>4181</v>
      </c>
      <c r="AB3" s="80"/>
      <c r="AC3" s="80"/>
      <c r="AD3" s="29"/>
      <c r="AE3" s="30"/>
      <c r="AF3" s="87">
        <f ca="1">'Gen part2'!C11</f>
        <v>7</v>
      </c>
      <c r="AG3" s="87"/>
      <c r="AH3" s="87"/>
      <c r="AI3" s="87"/>
      <c r="AJ3" s="31"/>
    </row>
    <row r="4" spans="1:36" ht="14.4" customHeight="1" x14ac:dyDescent="0.3">
      <c r="A4" s="26"/>
      <c r="B4" s="27"/>
      <c r="C4" s="27"/>
      <c r="D4" s="27"/>
      <c r="E4" s="27"/>
      <c r="F4" s="27"/>
      <c r="G4" s="27"/>
      <c r="H4" s="27"/>
      <c r="I4" s="66" t="str">
        <f ca="1">IF(Questionnaire!$M$2="Homme",'Gen part1'!C8,'Gen part1'!C9)</f>
        <v>Gemma</v>
      </c>
      <c r="J4" s="27"/>
      <c r="K4" s="27"/>
      <c r="L4" s="27"/>
      <c r="M4" s="27"/>
      <c r="N4" s="27"/>
      <c r="O4" s="27"/>
      <c r="P4" s="27"/>
      <c r="Q4" s="27"/>
      <c r="R4" s="29"/>
      <c r="S4" s="81">
        <f ca="1">'Gen part1'!C21</f>
        <v>10</v>
      </c>
      <c r="T4" s="81"/>
      <c r="U4" s="81"/>
      <c r="V4" s="29"/>
      <c r="W4" s="29"/>
      <c r="X4" s="29"/>
      <c r="Y4" s="29"/>
      <c r="Z4" s="29"/>
      <c r="AA4" s="81">
        <f ca="1">'Gen part1'!C20</f>
        <v>3</v>
      </c>
      <c r="AB4" s="81"/>
      <c r="AC4" s="81"/>
      <c r="AD4" s="29"/>
      <c r="AE4" s="30"/>
      <c r="AF4" s="88" t="s">
        <v>3917</v>
      </c>
      <c r="AG4" s="88"/>
      <c r="AH4" s="88"/>
      <c r="AI4" s="88"/>
      <c r="AJ4" s="31"/>
    </row>
    <row r="5" spans="1:36" ht="14.4" customHeight="1" x14ac:dyDescent="0.3">
      <c r="A5" s="26"/>
      <c r="H5" s="27"/>
      <c r="I5" s="27"/>
      <c r="J5" s="27"/>
      <c r="K5" s="27"/>
      <c r="L5" s="27"/>
      <c r="M5" s="27"/>
      <c r="N5" s="27"/>
      <c r="O5" s="27"/>
      <c r="P5" s="27"/>
      <c r="Q5" s="27"/>
      <c r="R5" s="29"/>
      <c r="S5" s="33"/>
      <c r="T5" s="33"/>
      <c r="U5" s="33"/>
      <c r="V5" s="29"/>
      <c r="W5" s="29"/>
      <c r="X5" s="29"/>
      <c r="Y5" s="29"/>
      <c r="Z5" s="29"/>
      <c r="AA5" s="29"/>
      <c r="AB5" s="29"/>
      <c r="AC5" s="29"/>
      <c r="AD5" s="29"/>
      <c r="AE5" s="30"/>
      <c r="AF5" s="83">
        <f ca="1">'Gen part2'!C13</f>
        <v>0.60000000000000009</v>
      </c>
      <c r="AG5" s="83"/>
      <c r="AH5" s="83"/>
      <c r="AI5" s="83"/>
      <c r="AJ5" s="31"/>
    </row>
    <row r="6" spans="1:36" x14ac:dyDescent="0.3">
      <c r="A6" s="34" t="s">
        <v>4171</v>
      </c>
      <c r="B6" s="32"/>
      <c r="C6" s="32"/>
      <c r="D6" s="32"/>
      <c r="E6" s="32"/>
      <c r="F6" s="32"/>
      <c r="G6" s="32"/>
      <c r="H6" s="27"/>
      <c r="I6" s="27"/>
      <c r="J6" s="27"/>
      <c r="K6" s="27"/>
      <c r="L6" s="27"/>
      <c r="M6" s="27"/>
      <c r="N6" s="27"/>
      <c r="O6" s="27"/>
      <c r="P6" s="27"/>
      <c r="Q6" s="27"/>
      <c r="R6" s="29"/>
      <c r="S6" s="29"/>
      <c r="T6" s="29"/>
      <c r="U6" s="29"/>
      <c r="V6" s="29"/>
      <c r="W6" s="29"/>
      <c r="X6" s="29"/>
      <c r="Y6" s="29"/>
      <c r="Z6" s="29"/>
      <c r="AA6" s="29"/>
      <c r="AB6" s="29"/>
      <c r="AC6" s="29"/>
      <c r="AD6" s="29"/>
      <c r="AE6" s="30"/>
      <c r="AF6" s="88" t="s">
        <v>562</v>
      </c>
      <c r="AG6" s="88"/>
      <c r="AH6" s="88"/>
      <c r="AI6" s="88"/>
      <c r="AJ6" s="31"/>
    </row>
    <row r="7" spans="1:36" ht="14.4" customHeight="1" x14ac:dyDescent="0.3">
      <c r="A7" s="26"/>
      <c r="B7" s="35" t="str">
        <f>IF(Questionnaire!$M$2="Homme","Masculin","Féminin")</f>
        <v>Féminin</v>
      </c>
      <c r="C7" s="27"/>
      <c r="H7" s="27"/>
      <c r="I7" s="27"/>
      <c r="J7" s="27"/>
      <c r="K7" s="27"/>
      <c r="L7" s="27"/>
      <c r="M7" s="27"/>
      <c r="N7" s="27"/>
      <c r="O7" s="27"/>
      <c r="P7" s="27"/>
      <c r="Q7" s="27"/>
      <c r="R7" s="80" t="s">
        <v>4178</v>
      </c>
      <c r="S7" s="80"/>
      <c r="T7" s="80"/>
      <c r="U7" s="33"/>
      <c r="V7" s="33"/>
      <c r="W7" s="33"/>
      <c r="X7" s="33"/>
      <c r="Y7" s="33"/>
      <c r="Z7" s="33"/>
      <c r="AA7" s="33"/>
      <c r="AB7" s="80" t="s">
        <v>4207</v>
      </c>
      <c r="AC7" s="80"/>
      <c r="AD7" s="80"/>
      <c r="AE7" s="30"/>
      <c r="AF7" s="83">
        <f ca="1">'Gen part2'!C12</f>
        <v>0.30000000000000004</v>
      </c>
      <c r="AG7" s="83"/>
      <c r="AH7" s="83"/>
      <c r="AI7" s="83"/>
      <c r="AJ7" s="31"/>
    </row>
    <row r="8" spans="1:36" ht="14.4" customHeight="1" x14ac:dyDescent="0.3">
      <c r="A8" s="34" t="s">
        <v>4172</v>
      </c>
      <c r="B8" s="32"/>
      <c r="C8" s="32"/>
      <c r="D8" s="32"/>
      <c r="E8" s="32"/>
      <c r="F8" s="32"/>
      <c r="G8" s="32"/>
      <c r="H8" s="27"/>
      <c r="I8" s="27"/>
      <c r="J8" s="27"/>
      <c r="K8" s="27"/>
      <c r="L8" s="27"/>
      <c r="M8" s="27"/>
      <c r="N8" s="27"/>
      <c r="O8" s="27"/>
      <c r="P8" s="27"/>
      <c r="Q8" s="27"/>
      <c r="R8" s="81">
        <f ca="1">'Gen part1'!C25</f>
        <v>9</v>
      </c>
      <c r="S8" s="81"/>
      <c r="T8" s="81"/>
      <c r="U8" s="33"/>
      <c r="V8" s="33"/>
      <c r="W8" s="33"/>
      <c r="X8" s="33"/>
      <c r="Y8" s="33"/>
      <c r="Z8" s="33"/>
      <c r="AA8" s="33"/>
      <c r="AB8" s="81">
        <f ca="1">'Gen part1'!C24</f>
        <v>8</v>
      </c>
      <c r="AC8" s="81"/>
      <c r="AD8" s="81"/>
      <c r="AE8" s="30"/>
      <c r="AF8" s="88" t="s">
        <v>4228</v>
      </c>
      <c r="AG8" s="88"/>
      <c r="AH8" s="88"/>
      <c r="AI8" s="88"/>
      <c r="AJ8" s="31"/>
    </row>
    <row r="9" spans="1:36" x14ac:dyDescent="0.3">
      <c r="A9" s="26"/>
      <c r="B9" s="67" t="str">
        <f ca="1">IF(Questionnaire!$M$1="Oui",'Gen part1'!C16,"Moldu")</f>
        <v>Sang mêlé</v>
      </c>
      <c r="C9" s="27"/>
      <c r="H9" s="27"/>
      <c r="I9" s="27"/>
      <c r="J9" s="27"/>
      <c r="K9" s="27"/>
      <c r="L9" s="27"/>
      <c r="M9" s="27"/>
      <c r="N9" s="27"/>
      <c r="O9" s="27"/>
      <c r="P9" s="27"/>
      <c r="Q9" s="27"/>
      <c r="R9" s="29"/>
      <c r="S9" s="29"/>
      <c r="T9" s="29"/>
      <c r="U9" s="29"/>
      <c r="V9" s="29"/>
      <c r="W9" s="29"/>
      <c r="X9" s="29"/>
      <c r="Y9" s="29"/>
      <c r="Z9" s="29"/>
      <c r="AA9" s="29"/>
      <c r="AB9" s="29"/>
      <c r="AC9" s="29"/>
      <c r="AD9" s="29"/>
      <c r="AE9" s="30"/>
      <c r="AF9" s="87" t="str">
        <f ca="1">'Gen part2'!C14</f>
        <v>0</v>
      </c>
      <c r="AG9" s="87"/>
      <c r="AH9" s="87"/>
      <c r="AI9" s="87"/>
      <c r="AJ9" s="31"/>
    </row>
    <row r="10" spans="1:36" x14ac:dyDescent="0.3">
      <c r="A10" s="34" t="s">
        <v>3985</v>
      </c>
      <c r="B10" s="32"/>
      <c r="C10" s="32"/>
      <c r="D10" s="32"/>
      <c r="E10" s="32"/>
      <c r="F10" s="32"/>
      <c r="G10" s="32"/>
      <c r="H10" s="27"/>
      <c r="I10" s="27"/>
      <c r="J10" s="27"/>
      <c r="K10" s="27"/>
      <c r="L10" s="27"/>
      <c r="M10" s="27"/>
      <c r="N10" s="27"/>
      <c r="O10" s="27"/>
      <c r="P10" s="27"/>
      <c r="Q10" s="27"/>
      <c r="R10" s="29"/>
      <c r="S10" s="29"/>
      <c r="T10" s="29"/>
      <c r="U10" s="29"/>
      <c r="V10" s="29"/>
      <c r="W10" s="29"/>
      <c r="X10" s="29"/>
      <c r="Y10" s="29"/>
      <c r="Z10" s="29"/>
      <c r="AA10" s="29"/>
      <c r="AB10" s="29"/>
      <c r="AC10" s="29"/>
      <c r="AD10" s="29"/>
      <c r="AE10" s="30"/>
      <c r="AF10" s="36"/>
      <c r="AG10" s="36"/>
      <c r="AH10" s="36"/>
      <c r="AI10" s="36"/>
      <c r="AJ10" s="31"/>
    </row>
    <row r="11" spans="1:36" x14ac:dyDescent="0.3">
      <c r="A11" s="26"/>
      <c r="B11" s="35">
        <f ca="1">IF(Questionnaire!M3="Oui",'Gen part1'!C11,'Gen part1'!C32)</f>
        <v>11</v>
      </c>
      <c r="C11" s="27"/>
      <c r="H11" s="36"/>
      <c r="I11" s="36"/>
      <c r="J11" s="36"/>
      <c r="K11" s="36"/>
      <c r="L11" s="36"/>
      <c r="M11" s="36"/>
      <c r="N11" s="36"/>
      <c r="O11" s="36"/>
      <c r="P11" s="36"/>
      <c r="Q11" s="36"/>
      <c r="R11" s="29"/>
      <c r="S11" s="81">
        <f ca="1">'Gen part1'!C23</f>
        <v>12</v>
      </c>
      <c r="T11" s="81"/>
      <c r="U11" s="81"/>
      <c r="V11" s="29"/>
      <c r="W11" s="29"/>
      <c r="X11" s="29"/>
      <c r="Y11" s="29"/>
      <c r="Z11" s="29"/>
      <c r="AA11" s="81">
        <f ca="1">'Gen part1'!C22</f>
        <v>6</v>
      </c>
      <c r="AB11" s="81"/>
      <c r="AC11" s="81"/>
      <c r="AD11" s="29"/>
      <c r="AE11" s="29"/>
      <c r="AF11" s="27"/>
      <c r="AG11" s="27"/>
      <c r="AH11" s="27"/>
      <c r="AI11" s="27"/>
      <c r="AJ11" s="37"/>
    </row>
    <row r="12" spans="1:36" ht="14.4" customHeight="1" x14ac:dyDescent="0.3">
      <c r="A12" s="34" t="s">
        <v>4173</v>
      </c>
      <c r="B12" s="32"/>
      <c r="C12" s="32"/>
      <c r="D12" s="32"/>
      <c r="E12" s="32"/>
      <c r="F12" s="32"/>
      <c r="G12" s="32"/>
      <c r="H12" s="36"/>
      <c r="I12" s="36"/>
      <c r="J12" s="36"/>
      <c r="K12" s="36"/>
      <c r="L12" s="36"/>
      <c r="M12" s="27"/>
      <c r="N12" s="27"/>
      <c r="O12" s="27"/>
      <c r="P12" s="27"/>
      <c r="Q12" s="27"/>
      <c r="R12" s="29"/>
      <c r="S12" s="80" t="s">
        <v>4149</v>
      </c>
      <c r="T12" s="80"/>
      <c r="U12" s="80"/>
      <c r="V12" s="29"/>
      <c r="W12" s="29"/>
      <c r="X12" s="29"/>
      <c r="Y12" s="29"/>
      <c r="Z12" s="29"/>
      <c r="AA12" s="80" t="s">
        <v>4180</v>
      </c>
      <c r="AB12" s="80"/>
      <c r="AC12" s="80"/>
      <c r="AD12" s="29"/>
      <c r="AE12" s="29"/>
      <c r="AF12" s="27"/>
      <c r="AG12" s="27"/>
      <c r="AH12" s="27"/>
      <c r="AI12" s="27"/>
      <c r="AJ12" s="37"/>
    </row>
    <row r="13" spans="1:36" x14ac:dyDescent="0.3">
      <c r="A13" s="26"/>
      <c r="B13" s="35" t="str">
        <f ca="1">'Gen part1'!C12</f>
        <v>Bleus Très clairs</v>
      </c>
      <c r="C13" s="27"/>
      <c r="H13" s="36"/>
      <c r="I13" s="36"/>
      <c r="J13" s="36"/>
      <c r="K13" s="36"/>
      <c r="L13" s="36"/>
      <c r="M13" s="27"/>
      <c r="N13" s="27"/>
      <c r="O13" s="27"/>
      <c r="P13" s="27"/>
      <c r="Q13" s="27"/>
      <c r="R13" s="29"/>
      <c r="S13" s="29"/>
      <c r="T13" s="29"/>
      <c r="U13" s="29"/>
      <c r="V13" s="29"/>
      <c r="W13" s="81">
        <f ca="1">IF(Questionnaire!M1="Oui",'Gen part1'!C26,"0")</f>
        <v>7</v>
      </c>
      <c r="X13" s="81"/>
      <c r="Y13" s="81"/>
      <c r="Z13" s="33"/>
      <c r="AA13" s="29"/>
      <c r="AB13" s="29"/>
      <c r="AC13" s="29"/>
      <c r="AD13" s="29"/>
      <c r="AE13" s="29"/>
      <c r="AF13" s="27"/>
      <c r="AG13" s="27"/>
      <c r="AH13" s="27"/>
      <c r="AI13" s="27"/>
      <c r="AJ13" s="37"/>
    </row>
    <row r="14" spans="1:36" ht="14.4" customHeight="1" x14ac:dyDescent="0.3">
      <c r="A14" s="34" t="s">
        <v>4174</v>
      </c>
      <c r="B14" s="32"/>
      <c r="C14" s="32"/>
      <c r="D14" s="32"/>
      <c r="E14" s="32"/>
      <c r="F14" s="32"/>
      <c r="G14" s="32"/>
      <c r="H14" s="36"/>
      <c r="I14" s="36"/>
      <c r="J14" s="36"/>
      <c r="K14" s="36"/>
      <c r="L14" s="36"/>
      <c r="M14" s="27"/>
      <c r="N14" s="27"/>
      <c r="O14" s="27"/>
      <c r="P14" s="27"/>
      <c r="Q14" s="27"/>
      <c r="R14" s="29"/>
      <c r="S14" s="29"/>
      <c r="T14" s="29"/>
      <c r="U14" s="29"/>
      <c r="V14" s="29"/>
      <c r="W14" s="80" t="s">
        <v>4179</v>
      </c>
      <c r="X14" s="80"/>
      <c r="Y14" s="80"/>
      <c r="Z14" s="29"/>
      <c r="AA14" s="29"/>
      <c r="AB14" s="29"/>
      <c r="AC14" s="29"/>
      <c r="AD14" s="29"/>
      <c r="AE14" s="29"/>
      <c r="AF14" s="27"/>
      <c r="AG14" s="27"/>
      <c r="AH14" s="27"/>
      <c r="AI14" s="27"/>
      <c r="AJ14" s="37"/>
    </row>
    <row r="15" spans="1:36" ht="14.4" customHeight="1" x14ac:dyDescent="0.3">
      <c r="A15" s="26"/>
      <c r="B15" s="35" t="str">
        <f ca="1">IF(Questionnaire!$M$2="Homme",'Gen part1'!D14,'Gen part1'!E14)</f>
        <v>Frisés longs détachés</v>
      </c>
      <c r="C15" s="27"/>
      <c r="D15" s="27"/>
      <c r="E15" s="27"/>
      <c r="F15" s="36"/>
      <c r="G15" s="36"/>
      <c r="H15" s="36"/>
      <c r="I15" s="36"/>
      <c r="J15" s="36"/>
      <c r="K15" s="36"/>
      <c r="L15" s="36"/>
      <c r="M15" s="27"/>
      <c r="N15" s="27"/>
      <c r="O15" s="27"/>
      <c r="P15" s="27"/>
      <c r="Q15" s="27"/>
      <c r="R15" s="29"/>
      <c r="S15" s="29"/>
      <c r="T15" s="29"/>
      <c r="U15" s="29"/>
      <c r="V15" s="29"/>
      <c r="W15" s="38"/>
      <c r="X15" s="38"/>
      <c r="Y15" s="38"/>
      <c r="Z15" s="29"/>
      <c r="AA15" s="29"/>
      <c r="AB15" s="29"/>
      <c r="AC15" s="29"/>
      <c r="AD15" s="29"/>
      <c r="AE15" s="29"/>
      <c r="AF15" s="27"/>
      <c r="AG15" s="27"/>
      <c r="AH15" s="27"/>
      <c r="AI15" s="27"/>
      <c r="AJ15" s="37"/>
    </row>
    <row r="16" spans="1:36" ht="14.4" customHeight="1" x14ac:dyDescent="0.3">
      <c r="A16" s="26"/>
      <c r="B16" s="35" t="str">
        <f ca="1">'Gen part1'!C13</f>
        <v>Noirs</v>
      </c>
      <c r="C16" s="27"/>
      <c r="D16" s="27"/>
      <c r="E16" s="27"/>
      <c r="F16" s="36"/>
      <c r="G16" s="36"/>
      <c r="H16" s="36"/>
      <c r="I16" s="36"/>
      <c r="J16" s="36"/>
      <c r="K16" s="36"/>
      <c r="L16" s="36"/>
      <c r="M16" s="27"/>
      <c r="N16" s="27"/>
      <c r="O16" s="27"/>
      <c r="P16" s="27"/>
      <c r="Q16" s="27"/>
      <c r="R16" s="27"/>
      <c r="S16" s="27"/>
      <c r="T16" s="29"/>
      <c r="U16" s="29"/>
      <c r="V16" s="29"/>
      <c r="W16" s="29"/>
      <c r="X16" s="29"/>
      <c r="Y16" s="38"/>
      <c r="Z16" s="38"/>
      <c r="AA16" s="38"/>
      <c r="AB16" s="29"/>
      <c r="AC16" s="29"/>
      <c r="AD16" s="29"/>
      <c r="AE16" s="29"/>
      <c r="AF16" s="29"/>
      <c r="AG16" s="29"/>
      <c r="AH16" s="27"/>
      <c r="AI16" s="27"/>
      <c r="AJ16" s="37"/>
    </row>
    <row r="17" spans="1:36" x14ac:dyDescent="0.3">
      <c r="A17" s="39" t="s">
        <v>4210</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1"/>
    </row>
    <row r="18" spans="1:36" x14ac:dyDescent="0.3">
      <c r="A18" s="90" t="s">
        <v>4175</v>
      </c>
      <c r="B18" s="91"/>
      <c r="C18" s="42" t="str">
        <f ca="1">IF(Questionnaire!$M$2="Homme",'Gen part1'!D19,'Gen part1'!E19)</f>
        <v>Assez faible, ne la sollicitons pas pour un déménagement.</v>
      </c>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37"/>
    </row>
    <row r="19" spans="1:36" x14ac:dyDescent="0.3">
      <c r="A19" s="90" t="s">
        <v>4181</v>
      </c>
      <c r="B19" s="91"/>
      <c r="C19" s="42" t="str">
        <f ca="1">IF(Questionnaire!$M$2="Homme",'Gen part1'!D20,'Gen part1'!E20)</f>
        <v>Très très faible, respirer lui semble difficile. Pourvu qu'elle n'attrape pas un rhume.</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37"/>
    </row>
    <row r="20" spans="1:36" x14ac:dyDescent="0.3">
      <c r="A20" s="90" t="s">
        <v>4177</v>
      </c>
      <c r="B20" s="91"/>
      <c r="C20" s="42" t="str">
        <f ca="1">IF(Questionnaire!$M$2="Homme",'Gen part1'!D21,'Gen part1'!E21)</f>
        <v>Grande, environ 1m80.</v>
      </c>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37"/>
    </row>
    <row r="21" spans="1:36" x14ac:dyDescent="0.3">
      <c r="A21" s="26"/>
      <c r="B21" s="43" t="s">
        <v>4204</v>
      </c>
      <c r="C21" s="43"/>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37"/>
    </row>
    <row r="22" spans="1:36" x14ac:dyDescent="0.3">
      <c r="A22" s="26"/>
      <c r="B22" s="64"/>
      <c r="C22" s="44" t="str">
        <f ca="1">IF(Questionnaire!$M$2="Homme",'Gen part1'!D28,'Gen part1'!E28)</f>
        <v>Relativement filiforme.</v>
      </c>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37"/>
    </row>
    <row r="23" spans="1:36" x14ac:dyDescent="0.3">
      <c r="A23" s="26"/>
      <c r="B23" s="64"/>
      <c r="C23" s="44" t="str">
        <f ca="1">IF(Questionnaire!$M$2="Homme",'Gen part1'!D29,'Gen part1'!E29)</f>
        <v>Forte mais peu résistante.</v>
      </c>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37"/>
    </row>
    <row r="24" spans="1:36" x14ac:dyDescent="0.3">
      <c r="A24" s="90" t="s">
        <v>4180</v>
      </c>
      <c r="B24" s="91"/>
      <c r="C24" s="42" t="str">
        <f ca="1">IF(Questionnaire!$M$2="Homme",'Gen part1'!D22,'Gen part1'!E22)</f>
        <v xml:space="preserve">De Vigilance normale, sans aptitude particulière. </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37"/>
    </row>
    <row r="25" spans="1:36" x14ac:dyDescent="0.3">
      <c r="A25" s="90" t="s">
        <v>4149</v>
      </c>
      <c r="B25" s="91"/>
      <c r="C25" s="42" t="str">
        <f ca="1">IF(Questionnaire!$M$2="Homme",'Gen part1'!D23,'Gen part1'!E23)</f>
        <v>Non seulement incollable mais en plus elle semble savoir ce que vous allez dire avant mais que cela soit dit…</v>
      </c>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37"/>
    </row>
    <row r="26" spans="1:36" x14ac:dyDescent="0.3">
      <c r="A26" s="90" t="s">
        <v>4176</v>
      </c>
      <c r="B26" s="91"/>
      <c r="C26" s="42" t="str">
        <f ca="1">IF(Questionnaire!$M$2="Homme",'Gen part1'!D24,'Gen part1'!E24)</f>
        <v>Un peu plus agile que la moyenne, on peut compter sur elle pour des tâches minutieuses.</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37"/>
    </row>
    <row r="27" spans="1:36" x14ac:dyDescent="0.3">
      <c r="A27" s="90" t="s">
        <v>4178</v>
      </c>
      <c r="B27" s="91"/>
      <c r="C27" s="42" t="str">
        <f ca="1">IF(Questionnaire!$M$2="Homme",'Gen part1'!D25,'Gen part1'!E25)</f>
        <v>Des traits très fins, harmonieux.</v>
      </c>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7"/>
    </row>
    <row r="28" spans="1:36" x14ac:dyDescent="0.3">
      <c r="A28" s="90" t="s">
        <v>4179</v>
      </c>
      <c r="B28" s="91"/>
      <c r="C28" s="42" t="str">
        <f ca="1">IF(Questionnaire!$M$1="Oui",IF(Questionnaire!$M$2="Homme",'Gen part1'!D26,'Gen part1'!E26),"Sans pouvoir - Moldu.")</f>
        <v>Rien n'émane d'elle en particulier pour ce qui est de la magie. Après tout, ça n'est pas quelque chose de visible !</v>
      </c>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7"/>
    </row>
    <row r="29" spans="1:36" x14ac:dyDescent="0.3">
      <c r="A29" s="26"/>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37"/>
    </row>
    <row r="30" spans="1:36" x14ac:dyDescent="0.3">
      <c r="A30" s="45" t="s">
        <v>4209</v>
      </c>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7"/>
    </row>
    <row r="31" spans="1:36" ht="22.2" customHeight="1" x14ac:dyDescent="0.3">
      <c r="A31" s="48"/>
      <c r="B31" s="84" t="str">
        <f ca="1">'Gen part1'!D15</f>
        <v>Calme, sérieux, sensible et gentil. N'aime pas les conflits, et ne risque pas de faire des choses qui peuvent en générer. Loyal et fidèle. Sens extrêmement bien développés, et apprécie l'esthétique. Pas intéressé à diriger ou contrôler les autres. Flexible et ouvert d'esprit. Susceptible d'être original et créatif. Profite de l'instant présent.</v>
      </c>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5"/>
    </row>
    <row r="32" spans="1:36" ht="19.2" customHeight="1" x14ac:dyDescent="0.3">
      <c r="A32" s="26"/>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5"/>
    </row>
    <row r="33" spans="1:36" x14ac:dyDescent="0.3">
      <c r="A33" s="26"/>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50"/>
    </row>
    <row r="34" spans="1:36" x14ac:dyDescent="0.3">
      <c r="A34" s="51" t="s">
        <v>4182</v>
      </c>
      <c r="B34" s="52"/>
      <c r="C34" s="52"/>
      <c r="D34" s="52"/>
      <c r="E34" s="52"/>
      <c r="F34" s="52"/>
      <c r="G34" s="52"/>
      <c r="H34" s="52"/>
      <c r="I34" s="52"/>
      <c r="J34" s="52"/>
      <c r="K34" s="27"/>
      <c r="L34" s="27"/>
      <c r="M34" s="53" t="s">
        <v>4184</v>
      </c>
      <c r="N34" s="54"/>
      <c r="O34" s="54"/>
      <c r="P34" s="54"/>
      <c r="Q34" s="54"/>
      <c r="R34" s="54"/>
      <c r="S34" s="54"/>
      <c r="T34" s="54"/>
      <c r="U34" s="54"/>
      <c r="V34" s="54"/>
      <c r="W34" s="54"/>
      <c r="X34" s="27"/>
      <c r="Y34" s="27"/>
      <c r="Z34" s="92" t="str">
        <f>IF(AND(Questionnaire!$M$1="Oui",Questionnaire!$M$3="Non"),"Etudiant à Poudlard","")</f>
        <v>Etudiant à Poudlard</v>
      </c>
      <c r="AA34" s="92"/>
      <c r="AB34" s="92"/>
      <c r="AC34" s="92"/>
      <c r="AD34" s="92"/>
      <c r="AE34" s="92"/>
      <c r="AF34" s="92"/>
      <c r="AG34" s="92"/>
      <c r="AH34" s="92"/>
      <c r="AI34" s="92"/>
      <c r="AJ34" s="93"/>
    </row>
    <row r="35" spans="1:36" ht="14.4" customHeight="1" x14ac:dyDescent="0.3">
      <c r="A35" s="26" t="s">
        <v>4123</v>
      </c>
      <c r="B35" s="27"/>
      <c r="C35" s="27"/>
      <c r="D35" s="27"/>
      <c r="E35" s="27"/>
      <c r="F35" s="27"/>
      <c r="G35" s="27"/>
      <c r="H35" s="82">
        <f ca="1">IF(Questionnaire!$M$3="Oui",'Gen part2'!C17,'Gen part2'!D17)</f>
        <v>10</v>
      </c>
      <c r="I35" s="82"/>
      <c r="J35" s="27" t="s">
        <v>4183</v>
      </c>
      <c r="K35" s="27"/>
      <c r="L35" s="27"/>
      <c r="M35" s="27" t="s">
        <v>4162</v>
      </c>
      <c r="N35" s="27"/>
      <c r="O35" s="27"/>
      <c r="P35" s="27"/>
      <c r="Q35" s="27"/>
      <c r="R35" s="27"/>
      <c r="S35" s="27"/>
      <c r="T35" s="27"/>
      <c r="U35" s="82">
        <f ca="1">IF(Questionnaire!$M$1="Non","",IF(Questionnaire!$M$3="Oui",'Gen part2'!C40,'Gen part2'!D40))</f>
        <v>63.241967658478416</v>
      </c>
      <c r="V35" s="82"/>
      <c r="W35" s="27" t="s">
        <v>4183</v>
      </c>
      <c r="X35" s="27"/>
      <c r="Y35" s="27"/>
      <c r="Z35" s="29" t="str">
        <f>IF(AND(Questionnaire!$M$1="Oui",Questionnaire!$M$3="Non"),"Maison","")</f>
        <v>Maison</v>
      </c>
      <c r="AA35" s="29"/>
      <c r="AB35" s="29"/>
      <c r="AC35" s="29"/>
      <c r="AD35" s="29"/>
      <c r="AE35" s="29"/>
      <c r="AF35" s="29"/>
      <c r="AG35" s="29"/>
      <c r="AH35" s="29"/>
      <c r="AI35" s="29"/>
      <c r="AJ35" s="57"/>
    </row>
    <row r="36" spans="1:36" x14ac:dyDescent="0.3">
      <c r="A36" s="26" t="s">
        <v>4128</v>
      </c>
      <c r="B36" s="27"/>
      <c r="C36" s="27"/>
      <c r="D36" s="27"/>
      <c r="E36" s="27"/>
      <c r="F36" s="27"/>
      <c r="G36" s="27"/>
      <c r="H36" s="82">
        <f ca="1">IF(Questionnaire!$M$3="Oui",'Gen part2'!C18,'Gen part2'!D18)</f>
        <v>8.3242230901919925</v>
      </c>
      <c r="I36" s="82"/>
      <c r="J36" s="27" t="s">
        <v>4183</v>
      </c>
      <c r="K36" s="27"/>
      <c r="L36" s="27"/>
      <c r="M36" s="27" t="s">
        <v>4163</v>
      </c>
      <c r="N36" s="27"/>
      <c r="O36" s="27"/>
      <c r="P36" s="27"/>
      <c r="Q36" s="27"/>
      <c r="R36" s="27"/>
      <c r="S36" s="27"/>
      <c r="T36" s="27"/>
      <c r="U36" s="82">
        <f ca="1">IF(Questionnaire!$M$1="Non","",IF(Questionnaire!$M$3="Oui",'Gen part2'!C41,'Gen part2'!D41))</f>
        <v>20</v>
      </c>
      <c r="V36" s="82"/>
      <c r="W36" s="27" t="s">
        <v>4183</v>
      </c>
      <c r="X36" s="27"/>
      <c r="Y36" s="27"/>
      <c r="Z36" s="29"/>
      <c r="AA36" s="89" t="str">
        <f ca="1">IF(AND(Questionnaire!$M$1="Oui",Questionnaire!$M$3="Non"),'Gen part1'!C34,"")</f>
        <v>Serpentard</v>
      </c>
      <c r="AB36" s="89"/>
      <c r="AC36" s="89"/>
      <c r="AD36" s="89"/>
      <c r="AE36" s="89"/>
      <c r="AF36" s="89"/>
      <c r="AG36" s="89"/>
      <c r="AH36" s="89"/>
      <c r="AI36" s="89"/>
      <c r="AJ36" s="57"/>
    </row>
    <row r="37" spans="1:36" x14ac:dyDescent="0.3">
      <c r="A37" s="26" t="s">
        <v>4129</v>
      </c>
      <c r="B37" s="27"/>
      <c r="C37" s="27"/>
      <c r="D37" s="27"/>
      <c r="E37" s="27"/>
      <c r="F37" s="27"/>
      <c r="G37" s="27"/>
      <c r="H37" s="82">
        <f ca="1">IF(Questionnaire!$M$3="Oui",'Gen part2'!C19,'Gen part2'!D19)</f>
        <v>35.376847832005438</v>
      </c>
      <c r="I37" s="82"/>
      <c r="J37" s="27" t="s">
        <v>4183</v>
      </c>
      <c r="K37" s="27"/>
      <c r="L37" s="27"/>
      <c r="M37" s="27" t="s">
        <v>4164</v>
      </c>
      <c r="N37" s="27"/>
      <c r="O37" s="27"/>
      <c r="P37" s="27"/>
      <c r="Q37" s="27"/>
      <c r="R37" s="27"/>
      <c r="S37" s="27"/>
      <c r="T37" s="27"/>
      <c r="U37" s="82">
        <f ca="1">IF(Questionnaire!$M$1="Non","",IF(Questionnaire!$M$3="Oui",'Gen part2'!C42,'Gen part2'!D42))</f>
        <v>58.623049938705094</v>
      </c>
      <c r="V37" s="82"/>
      <c r="W37" s="27" t="s">
        <v>4183</v>
      </c>
      <c r="X37" s="27"/>
      <c r="Y37" s="27"/>
      <c r="Z37" s="29" t="str">
        <f>IF(AND(Questionnaire!$M$1="Oui",Questionnaire!$M$3="Non"),"Année","")</f>
        <v>Année</v>
      </c>
      <c r="AA37" s="29"/>
      <c r="AB37" s="29"/>
      <c r="AC37" s="29"/>
      <c r="AD37" s="29"/>
      <c r="AE37" s="29"/>
      <c r="AF37" s="29"/>
      <c r="AG37" s="29"/>
      <c r="AH37" s="29"/>
      <c r="AI37" s="29"/>
      <c r="AJ37" s="57"/>
    </row>
    <row r="38" spans="1:36" x14ac:dyDescent="0.3">
      <c r="A38" s="26" t="s">
        <v>4130</v>
      </c>
      <c r="B38" s="27"/>
      <c r="C38" s="27"/>
      <c r="D38" s="27"/>
      <c r="E38" s="27"/>
      <c r="F38" s="27"/>
      <c r="G38" s="27"/>
      <c r="H38" s="82">
        <f ca="1">IF(Questionnaire!$M$3="Oui",'Gen part2'!C20,'Gen part2'!D20)</f>
        <v>58.146364393599328</v>
      </c>
      <c r="I38" s="82"/>
      <c r="J38" s="27" t="s">
        <v>4183</v>
      </c>
      <c r="K38" s="27"/>
      <c r="L38" s="27"/>
      <c r="M38" s="27" t="s">
        <v>4165</v>
      </c>
      <c r="N38" s="27"/>
      <c r="O38" s="27"/>
      <c r="P38" s="27"/>
      <c r="Q38" s="27"/>
      <c r="R38" s="27"/>
      <c r="S38" s="27"/>
      <c r="T38" s="27"/>
      <c r="U38" s="82">
        <f ca="1">IF(Questionnaire!$M$1="Non","",IF(Questionnaire!$M$3="Oui",'Gen part2'!C43,'Gen part2'!D43))</f>
        <v>57.747602762298968</v>
      </c>
      <c r="V38" s="82"/>
      <c r="W38" s="27" t="s">
        <v>4183</v>
      </c>
      <c r="X38" s="27"/>
      <c r="Y38" s="27"/>
      <c r="Z38" s="29"/>
      <c r="AA38" s="80" t="str">
        <f ca="1">IF(AND(Questionnaire!$M$1="Oui",Questionnaire!$M$3="Non"),'Gen part1'!C33,"")</f>
        <v>1ère année</v>
      </c>
      <c r="AB38" s="80"/>
      <c r="AC38" s="80"/>
      <c r="AD38" s="80"/>
      <c r="AE38" s="80"/>
      <c r="AF38" s="80"/>
      <c r="AG38" s="80"/>
      <c r="AH38" s="80"/>
      <c r="AI38" s="80"/>
      <c r="AJ38" s="57"/>
    </row>
    <row r="39" spans="1:36" x14ac:dyDescent="0.3">
      <c r="A39" s="26" t="s">
        <v>4131</v>
      </c>
      <c r="B39" s="27"/>
      <c r="C39" s="27"/>
      <c r="D39" s="27"/>
      <c r="E39" s="27"/>
      <c r="F39" s="27"/>
      <c r="G39" s="27"/>
      <c r="H39" s="82">
        <f ca="1">IF(Questionnaire!$M$3="Oui",'Gen part2'!C21,'Gen part2'!D21)</f>
        <v>98.04059180859781</v>
      </c>
      <c r="I39" s="82"/>
      <c r="J39" s="27" t="s">
        <v>4183</v>
      </c>
      <c r="K39" s="27"/>
      <c r="L39" s="27"/>
      <c r="M39" s="27" t="s">
        <v>4186</v>
      </c>
      <c r="N39" s="27"/>
      <c r="O39" s="27"/>
      <c r="P39" s="27"/>
      <c r="Q39" s="27"/>
      <c r="R39" s="27"/>
      <c r="S39" s="27"/>
      <c r="T39" s="27"/>
      <c r="U39" s="82">
        <f ca="1">IF(Questionnaire!$M$1="Non","",IF(Questionnaire!$M$3="Oui",'Gen part2'!C51,'Gen part2'!D51))</f>
        <v>40.398347042114978</v>
      </c>
      <c r="V39" s="82"/>
      <c r="W39" s="27" t="s">
        <v>4183</v>
      </c>
      <c r="X39" s="27"/>
      <c r="Y39" s="27"/>
      <c r="Z39" s="29"/>
      <c r="AA39" s="29"/>
      <c r="AB39" s="29"/>
      <c r="AC39" s="29"/>
      <c r="AD39" s="29"/>
      <c r="AE39" s="29"/>
      <c r="AF39" s="29"/>
      <c r="AG39" s="29"/>
      <c r="AH39" s="29"/>
      <c r="AI39" s="29"/>
      <c r="AJ39" s="57"/>
    </row>
    <row r="40" spans="1:36" x14ac:dyDescent="0.3">
      <c r="A40" s="26" t="s">
        <v>4148</v>
      </c>
      <c r="B40" s="27"/>
      <c r="C40" s="27"/>
      <c r="D40" s="27"/>
      <c r="E40" s="27"/>
      <c r="F40" s="27"/>
      <c r="G40" s="27"/>
      <c r="H40" s="82">
        <f ca="1">IF(Questionnaire!$M$3="Oui",'Gen part2'!C22,'Gen part2'!D22)</f>
        <v>53.987852691987399</v>
      </c>
      <c r="I40" s="82"/>
      <c r="J40" s="27" t="s">
        <v>4183</v>
      </c>
      <c r="K40" s="27"/>
      <c r="L40" s="27"/>
      <c r="M40" s="27" t="s">
        <v>4221</v>
      </c>
      <c r="N40" s="27"/>
      <c r="O40" s="27"/>
      <c r="P40" s="27"/>
      <c r="Q40" s="27"/>
      <c r="R40" s="27"/>
      <c r="S40" s="27"/>
      <c r="T40" s="27"/>
      <c r="U40" s="82">
        <f ca="1">IF(Questionnaire!$M$1="Non","",IF(Questionnaire!$M$3="Oui",'Gen part2'!C52,'Gen part2'!D52))</f>
        <v>16.320892900214261</v>
      </c>
      <c r="V40" s="82"/>
      <c r="W40" s="27" t="s">
        <v>4183</v>
      </c>
      <c r="X40" s="27"/>
      <c r="Y40" s="27"/>
      <c r="Z40" s="29"/>
      <c r="AA40" s="29"/>
      <c r="AB40" s="29"/>
      <c r="AC40" s="29"/>
      <c r="AD40" s="29"/>
      <c r="AE40" s="29"/>
      <c r="AF40" s="29"/>
      <c r="AG40" s="29"/>
      <c r="AH40" s="29"/>
      <c r="AI40" s="29"/>
      <c r="AJ40" s="57"/>
    </row>
    <row r="41" spans="1:36" x14ac:dyDescent="0.3">
      <c r="A41" s="26" t="s">
        <v>4132</v>
      </c>
      <c r="B41" s="27"/>
      <c r="C41" s="27"/>
      <c r="D41" s="27"/>
      <c r="E41" s="27"/>
      <c r="F41" s="27"/>
      <c r="G41" s="27"/>
      <c r="H41" s="82">
        <f ca="1">IF(Questionnaire!$M$3="Oui",'Gen part2'!C23,'Gen part2'!D23)</f>
        <v>77.272521945399376</v>
      </c>
      <c r="I41" s="82"/>
      <c r="J41" s="27" t="s">
        <v>4183</v>
      </c>
      <c r="K41" s="27"/>
      <c r="L41" s="27"/>
      <c r="M41" s="27" t="s">
        <v>4187</v>
      </c>
      <c r="N41" s="27"/>
      <c r="O41" s="27"/>
      <c r="P41" s="27"/>
      <c r="Q41" s="27"/>
      <c r="R41" s="27"/>
      <c r="S41" s="27"/>
      <c r="T41" s="27"/>
      <c r="U41" s="82">
        <f ca="1">IF(Questionnaire!$M$1="Non","",IF(Questionnaire!$M$3="Oui",'Gen part2'!C53,'Gen part2'!D53))</f>
        <v>11.03110645782413</v>
      </c>
      <c r="V41" s="82"/>
      <c r="W41" s="27" t="s">
        <v>4183</v>
      </c>
      <c r="X41" s="27"/>
      <c r="Y41" s="27"/>
      <c r="Z41" s="29"/>
      <c r="AA41" s="29"/>
      <c r="AB41" s="29"/>
      <c r="AC41" s="29"/>
      <c r="AD41" s="29"/>
      <c r="AE41" s="29"/>
      <c r="AF41" s="29"/>
      <c r="AG41" s="29"/>
      <c r="AH41" s="29"/>
      <c r="AI41" s="29"/>
      <c r="AJ41" s="57"/>
    </row>
    <row r="42" spans="1:36" x14ac:dyDescent="0.3">
      <c r="A42" s="26" t="s">
        <v>4133</v>
      </c>
      <c r="B42" s="27"/>
      <c r="C42" s="27"/>
      <c r="D42" s="27"/>
      <c r="E42" s="27"/>
      <c r="F42" s="27"/>
      <c r="G42" s="27"/>
      <c r="H42" s="82">
        <f ca="1">IF(Questionnaire!$M$3="Oui",'Gen part2'!C24,'Gen part2'!D24)</f>
        <v>97.516790330795601</v>
      </c>
      <c r="I42" s="82"/>
      <c r="J42" s="27" t="s">
        <v>4183</v>
      </c>
      <c r="K42" s="27"/>
      <c r="L42" s="27"/>
      <c r="M42" s="27" t="s">
        <v>4227</v>
      </c>
      <c r="N42" s="27"/>
      <c r="O42" s="27"/>
      <c r="P42" s="27"/>
      <c r="Q42" s="27"/>
      <c r="R42" s="27"/>
      <c r="S42" s="27"/>
      <c r="T42" s="27"/>
      <c r="U42" s="82">
        <f ca="1">IF(Questionnaire!$M$1="Non","",IF(Questionnaire!$M$3="Oui",'Gen part2'!C54,'Gen part2'!D54))</f>
        <v>73.296958118663042</v>
      </c>
      <c r="V42" s="82"/>
      <c r="W42" s="27" t="s">
        <v>4183</v>
      </c>
      <c r="X42" s="27"/>
      <c r="Y42" s="27"/>
      <c r="Z42" s="29"/>
      <c r="AA42" s="29"/>
      <c r="AB42" s="29"/>
      <c r="AC42" s="29"/>
      <c r="AD42" s="29"/>
      <c r="AE42" s="29"/>
      <c r="AF42" s="29"/>
      <c r="AG42" s="29"/>
      <c r="AH42" s="29"/>
      <c r="AI42" s="29"/>
      <c r="AJ42" s="57"/>
    </row>
    <row r="43" spans="1:36" x14ac:dyDescent="0.3">
      <c r="A43" s="26" t="s">
        <v>4134</v>
      </c>
      <c r="B43" s="27"/>
      <c r="C43" s="27"/>
      <c r="D43" s="27"/>
      <c r="E43" s="27"/>
      <c r="F43" s="27"/>
      <c r="G43" s="27"/>
      <c r="H43" s="82">
        <f ca="1">IF(Questionnaire!$M$3="Oui",'Gen part2'!C25,'Gen part2'!D25)</f>
        <v>96.194137943001195</v>
      </c>
      <c r="I43" s="82"/>
      <c r="J43" s="27" t="s">
        <v>4183</v>
      </c>
      <c r="K43" s="27"/>
      <c r="L43" s="27"/>
      <c r="M43" s="27" t="s">
        <v>4188</v>
      </c>
      <c r="N43" s="27"/>
      <c r="O43" s="27"/>
      <c r="P43" s="27"/>
      <c r="Q43" s="27"/>
      <c r="R43" s="27"/>
      <c r="S43" s="27"/>
      <c r="T43" s="27"/>
      <c r="U43" s="82">
        <f ca="1">IF(Questionnaire!$M$1="Non","",IF(Questionnaire!$M$3="Oui",'Gen part2'!C55,'Gen part2'!D55))</f>
        <v>56.855067847164776</v>
      </c>
      <c r="V43" s="82"/>
      <c r="W43" s="27" t="s">
        <v>4183</v>
      </c>
      <c r="X43" s="27"/>
      <c r="Y43" s="27"/>
      <c r="Z43" s="29"/>
      <c r="AA43" s="29"/>
      <c r="AB43" s="29"/>
      <c r="AC43" s="29"/>
      <c r="AD43" s="29"/>
      <c r="AE43" s="29"/>
      <c r="AF43" s="29"/>
      <c r="AG43" s="29"/>
      <c r="AH43" s="29"/>
      <c r="AI43" s="29"/>
      <c r="AJ43" s="57"/>
    </row>
    <row r="44" spans="1:36" x14ac:dyDescent="0.3">
      <c r="A44" s="26" t="s">
        <v>4135</v>
      </c>
      <c r="B44" s="27"/>
      <c r="C44" s="27"/>
      <c r="D44" s="27"/>
      <c r="E44" s="27"/>
      <c r="F44" s="27"/>
      <c r="G44" s="27"/>
      <c r="H44" s="82">
        <f ca="1">IF(Questionnaire!$M$3="Oui",'Gen part2'!C26,'Gen part2'!D26)</f>
        <v>55.992774878981052</v>
      </c>
      <c r="I44" s="82"/>
      <c r="J44" s="27" t="s">
        <v>4183</v>
      </c>
      <c r="K44" s="27"/>
      <c r="L44" s="27"/>
      <c r="M44" s="27" t="s">
        <v>4189</v>
      </c>
      <c r="N44" s="27"/>
      <c r="O44" s="27"/>
      <c r="P44" s="27"/>
      <c r="Q44" s="27"/>
      <c r="R44" s="27"/>
      <c r="S44" s="27"/>
      <c r="T44" s="27"/>
      <c r="U44" s="82">
        <f ca="1">IF(Questionnaire!$M$1="Non","",IF(Questionnaire!$M$3="Oui",'Gen part2'!C56,'Gen part2'!D56))</f>
        <v>78.971841525430165</v>
      </c>
      <c r="V44" s="82"/>
      <c r="W44" s="27" t="s">
        <v>4183</v>
      </c>
      <c r="X44" s="27"/>
      <c r="Y44" s="27"/>
      <c r="Z44" s="29"/>
      <c r="AA44" s="29"/>
      <c r="AB44" s="29"/>
      <c r="AC44" s="29"/>
      <c r="AD44" s="29"/>
      <c r="AE44" s="29"/>
      <c r="AF44" s="29"/>
      <c r="AG44" s="29"/>
      <c r="AH44" s="29"/>
      <c r="AI44" s="29"/>
      <c r="AJ44" s="57"/>
    </row>
    <row r="45" spans="1:36" x14ac:dyDescent="0.3">
      <c r="A45" s="26" t="s">
        <v>4136</v>
      </c>
      <c r="B45" s="27"/>
      <c r="C45" s="27"/>
      <c r="D45" s="27"/>
      <c r="E45" s="27"/>
      <c r="F45" s="27"/>
      <c r="G45" s="27"/>
      <c r="H45" s="82">
        <f ca="1">IF(Questionnaire!$M$3="Oui",'Gen part2'!C27,'Gen part2'!D27)</f>
        <v>44.72736562651852</v>
      </c>
      <c r="I45" s="82"/>
      <c r="J45" s="27" t="s">
        <v>4183</v>
      </c>
      <c r="K45" s="27"/>
      <c r="L45" s="27"/>
      <c r="M45" s="27" t="s">
        <v>4190</v>
      </c>
      <c r="N45" s="27"/>
      <c r="O45" s="27"/>
      <c r="P45" s="27"/>
      <c r="Q45" s="27"/>
      <c r="R45" s="27"/>
      <c r="S45" s="27"/>
      <c r="T45" s="27"/>
      <c r="U45" s="82">
        <f ca="1">IF(Questionnaire!$M$1="Non","",IF(Questionnaire!$M$3="Oui",'Gen part2'!C57,'Gen part2'!D57))</f>
        <v>39.507893538155443</v>
      </c>
      <c r="V45" s="82"/>
      <c r="W45" s="27" t="s">
        <v>4183</v>
      </c>
      <c r="X45" s="27"/>
      <c r="Y45" s="27"/>
      <c r="Z45" s="29"/>
      <c r="AA45" s="29"/>
      <c r="AB45" s="29"/>
      <c r="AC45" s="29"/>
      <c r="AD45" s="29"/>
      <c r="AE45" s="29"/>
      <c r="AF45" s="29"/>
      <c r="AG45" s="29"/>
      <c r="AH45" s="29"/>
      <c r="AI45" s="29"/>
      <c r="AJ45" s="57"/>
    </row>
    <row r="46" spans="1:36" x14ac:dyDescent="0.3">
      <c r="A46" s="26" t="s">
        <v>4137</v>
      </c>
      <c r="B46" s="27"/>
      <c r="C46" s="27"/>
      <c r="D46" s="27"/>
      <c r="E46" s="27"/>
      <c r="F46" s="27"/>
      <c r="G46" s="27"/>
      <c r="H46" s="82">
        <f ca="1">IF(Questionnaire!$M$3="Oui",'Gen part2'!C28,'Gen part2'!D28)</f>
        <v>44.40918304372785</v>
      </c>
      <c r="I46" s="82"/>
      <c r="J46" s="27" t="s">
        <v>4183</v>
      </c>
      <c r="K46" s="27"/>
      <c r="L46" s="27"/>
      <c r="M46" s="27" t="s">
        <v>4191</v>
      </c>
      <c r="N46" s="27"/>
      <c r="O46" s="27"/>
      <c r="P46" s="27"/>
      <c r="Q46" s="27"/>
      <c r="R46" s="27"/>
      <c r="S46" s="27"/>
      <c r="T46" s="27"/>
      <c r="U46" s="82">
        <f ca="1">IF(Questionnaire!$M$1="Non","",IF(Questionnaire!$M$3="Oui",'Gen part2'!C58,'Gen part2'!D58))</f>
        <v>-2</v>
      </c>
      <c r="V46" s="82"/>
      <c r="W46" s="27" t="s">
        <v>4183</v>
      </c>
      <c r="X46" s="27"/>
      <c r="Y46" s="27"/>
      <c r="Z46" s="29"/>
      <c r="AA46" s="29"/>
      <c r="AB46" s="29"/>
      <c r="AC46" s="29"/>
      <c r="AD46" s="29"/>
      <c r="AE46" s="29"/>
      <c r="AF46" s="29"/>
      <c r="AG46" s="29"/>
      <c r="AH46" s="29"/>
      <c r="AI46" s="29"/>
      <c r="AJ46" s="57"/>
    </row>
    <row r="47" spans="1:36" x14ac:dyDescent="0.3">
      <c r="A47" s="26" t="s">
        <v>4138</v>
      </c>
      <c r="B47" s="27"/>
      <c r="C47" s="27"/>
      <c r="D47" s="27"/>
      <c r="E47" s="27"/>
      <c r="F47" s="27"/>
      <c r="G47" s="27"/>
      <c r="H47" s="82">
        <f ca="1">IF(Questionnaire!$M$3="Oui",'Gen part2'!C29,'Gen part2'!D29)</f>
        <v>58.134760286349945</v>
      </c>
      <c r="I47" s="82"/>
      <c r="J47" s="27" t="s">
        <v>4183</v>
      </c>
      <c r="K47" s="27"/>
      <c r="L47" s="27"/>
      <c r="M47" s="27" t="s">
        <v>4202</v>
      </c>
      <c r="N47" s="27"/>
      <c r="O47" s="27"/>
      <c r="P47" s="27"/>
      <c r="Q47" s="27"/>
      <c r="R47" s="27"/>
      <c r="S47" s="27"/>
      <c r="T47" s="27"/>
      <c r="U47" s="82">
        <f ca="1">IF(Questionnaire!$M$1="Non","",IF(Questionnaire!$M$3="Oui",'Gen part2'!C59,'Gen part2'!D59))</f>
        <v>100.88927122941985</v>
      </c>
      <c r="V47" s="82"/>
      <c r="W47" s="27" t="s">
        <v>4183</v>
      </c>
      <c r="X47" s="27"/>
      <c r="Y47" s="27"/>
      <c r="Z47" s="29"/>
      <c r="AA47" s="29"/>
      <c r="AB47" s="29"/>
      <c r="AC47" s="29"/>
      <c r="AD47" s="29"/>
      <c r="AE47" s="29"/>
      <c r="AF47" s="29"/>
      <c r="AG47" s="29"/>
      <c r="AH47" s="29"/>
      <c r="AI47" s="29"/>
      <c r="AJ47" s="57"/>
    </row>
    <row r="48" spans="1:36" x14ac:dyDescent="0.3">
      <c r="A48" s="26" t="s">
        <v>4139</v>
      </c>
      <c r="B48" s="27"/>
      <c r="C48" s="27"/>
      <c r="D48" s="27"/>
      <c r="E48" s="27"/>
      <c r="F48" s="27"/>
      <c r="G48" s="27"/>
      <c r="H48" s="82">
        <f ca="1">IF(Questionnaire!$M$3="Oui",'Gen part2'!C30,'Gen part2'!D30)</f>
        <v>134.85537061196462</v>
      </c>
      <c r="I48" s="82"/>
      <c r="J48" s="27" t="s">
        <v>4183</v>
      </c>
      <c r="K48" s="27"/>
      <c r="L48" s="27"/>
      <c r="M48" s="27" t="s">
        <v>4192</v>
      </c>
      <c r="N48" s="27"/>
      <c r="O48" s="27"/>
      <c r="P48" s="27"/>
      <c r="Q48" s="27"/>
      <c r="R48" s="27"/>
      <c r="S48" s="27"/>
      <c r="T48" s="27"/>
      <c r="U48" s="82">
        <f ca="1">IF(Questionnaire!$M$1="Non","",IF(Questionnaire!$M$3="Oui",'Gen part2'!C60,'Gen part2'!D60))</f>
        <v>83.165214894352459</v>
      </c>
      <c r="V48" s="82"/>
      <c r="W48" s="27" t="s">
        <v>4183</v>
      </c>
      <c r="X48" s="27"/>
      <c r="Y48" s="27"/>
      <c r="Z48" s="27"/>
      <c r="AA48" s="27"/>
      <c r="AB48" s="27"/>
      <c r="AC48" s="27"/>
      <c r="AD48" s="27"/>
      <c r="AE48" s="27"/>
      <c r="AF48" s="27"/>
      <c r="AG48" s="27"/>
      <c r="AH48" s="27"/>
      <c r="AI48" s="27"/>
      <c r="AJ48" s="37"/>
    </row>
    <row r="49" spans="1:36" x14ac:dyDescent="0.3">
      <c r="A49" s="26" t="s">
        <v>4140</v>
      </c>
      <c r="B49" s="27"/>
      <c r="C49" s="27"/>
      <c r="D49" s="27"/>
      <c r="E49" s="27"/>
      <c r="F49" s="27"/>
      <c r="G49" s="27"/>
      <c r="H49" s="82">
        <f ca="1">IF(Questionnaire!$M$3="Oui",'Gen part2'!C31,'Gen part2'!D31)</f>
        <v>84.834385434169334</v>
      </c>
      <c r="I49" s="82"/>
      <c r="J49" s="27" t="s">
        <v>4183</v>
      </c>
      <c r="K49" s="27"/>
      <c r="L49" s="27"/>
      <c r="M49" s="27" t="s">
        <v>4193</v>
      </c>
      <c r="N49" s="27"/>
      <c r="O49" s="27"/>
      <c r="P49" s="27"/>
      <c r="Q49" s="27"/>
      <c r="R49" s="27"/>
      <c r="S49" s="27"/>
      <c r="T49" s="27"/>
      <c r="U49" s="82">
        <f ca="1">IF(Questionnaire!$M$1="Non","",IF(Questionnaire!$M$3="Oui",'Gen part2'!C61,'Gen part2'!D61))</f>
        <v>89.654541804378908</v>
      </c>
      <c r="V49" s="82"/>
      <c r="W49" s="27" t="s">
        <v>4183</v>
      </c>
      <c r="X49" s="27"/>
      <c r="Y49" s="27"/>
      <c r="Z49" s="27"/>
      <c r="AA49" s="27"/>
      <c r="AB49" s="27"/>
      <c r="AC49" s="27"/>
      <c r="AD49" s="27"/>
      <c r="AE49" s="27"/>
      <c r="AF49" s="27"/>
      <c r="AG49" s="27"/>
      <c r="AH49" s="27"/>
      <c r="AI49" s="27"/>
      <c r="AJ49" s="37"/>
    </row>
    <row r="50" spans="1:36" x14ac:dyDescent="0.3">
      <c r="A50" s="26" t="s">
        <v>4141</v>
      </c>
      <c r="B50" s="27"/>
      <c r="C50" s="27"/>
      <c r="D50" s="27"/>
      <c r="E50" s="27"/>
      <c r="F50" s="27"/>
      <c r="G50" s="27"/>
      <c r="H50" s="82">
        <f ca="1">IF(Questionnaire!$M$3="Oui",'Gen part2'!C32,'Gen part2'!D32)</f>
        <v>49.907369235272725</v>
      </c>
      <c r="I50" s="82"/>
      <c r="J50" s="27" t="s">
        <v>4183</v>
      </c>
      <c r="K50" s="27"/>
      <c r="L50" s="27"/>
      <c r="M50" s="27" t="s">
        <v>4194</v>
      </c>
      <c r="N50" s="27"/>
      <c r="O50" s="27"/>
      <c r="P50" s="27"/>
      <c r="Q50" s="27"/>
      <c r="R50" s="27"/>
      <c r="S50" s="27"/>
      <c r="T50" s="27"/>
      <c r="U50" s="82">
        <f ca="1">IF(Questionnaire!$M$1="Non","",IF(Questionnaire!$M$3="Oui",'Gen part2'!C62,'Gen part2'!D62))</f>
        <v>27.178180564260657</v>
      </c>
      <c r="V50" s="82"/>
      <c r="W50" s="27" t="s">
        <v>4183</v>
      </c>
      <c r="X50" s="27"/>
      <c r="Y50" s="27"/>
      <c r="Z50" s="27"/>
      <c r="AA50" s="27"/>
      <c r="AB50" s="27"/>
      <c r="AC50" s="27"/>
      <c r="AD50" s="27"/>
      <c r="AE50" s="27"/>
      <c r="AF50" s="27"/>
      <c r="AG50" s="27"/>
      <c r="AH50" s="27"/>
      <c r="AI50" s="27"/>
      <c r="AJ50" s="37"/>
    </row>
    <row r="51" spans="1:36" x14ac:dyDescent="0.3">
      <c r="A51" s="26" t="s">
        <v>4142</v>
      </c>
      <c r="B51" s="27"/>
      <c r="C51" s="27"/>
      <c r="D51" s="27"/>
      <c r="E51" s="27"/>
      <c r="F51" s="27"/>
      <c r="G51" s="27"/>
      <c r="H51" s="82">
        <f ca="1">IF(Questionnaire!$M$3="Oui",'Gen part2'!C33,'Gen part2'!D33)</f>
        <v>32.667116728883656</v>
      </c>
      <c r="I51" s="82"/>
      <c r="J51" s="27" t="s">
        <v>4183</v>
      </c>
      <c r="K51" s="27"/>
      <c r="L51" s="27"/>
      <c r="M51" s="27" t="s">
        <v>4195</v>
      </c>
      <c r="N51" s="27"/>
      <c r="O51" s="27"/>
      <c r="P51" s="27"/>
      <c r="Q51" s="27"/>
      <c r="R51" s="27"/>
      <c r="S51" s="27"/>
      <c r="T51" s="27"/>
      <c r="U51" s="82">
        <f ca="1">IF(Questionnaire!$M$1="Non","",IF(Questionnaire!$M$3="Oui",'Gen part2'!C63,'Gen part2'!D63))</f>
        <v>32.651411022790924</v>
      </c>
      <c r="V51" s="82"/>
      <c r="W51" s="27" t="s">
        <v>4183</v>
      </c>
      <c r="X51" s="27"/>
      <c r="Y51" s="27"/>
      <c r="Z51" s="62" t="s">
        <v>4185</v>
      </c>
      <c r="AA51" s="55"/>
      <c r="AB51" s="55"/>
      <c r="AC51" s="55"/>
      <c r="AD51" s="55"/>
      <c r="AE51" s="55"/>
      <c r="AF51" s="55"/>
      <c r="AG51" s="55"/>
      <c r="AH51" s="63"/>
      <c r="AI51" s="55"/>
      <c r="AJ51" s="56"/>
    </row>
    <row r="52" spans="1:36" x14ac:dyDescent="0.3">
      <c r="A52" s="26" t="s">
        <v>4143</v>
      </c>
      <c r="B52" s="27"/>
      <c r="C52" s="27"/>
      <c r="D52" s="27"/>
      <c r="E52" s="27"/>
      <c r="F52" s="27"/>
      <c r="G52" s="27"/>
      <c r="H52" s="82">
        <f ca="1">IF(Questionnaire!$M$3="Oui",'Gen part2'!C34,'Gen part2'!D34)</f>
        <v>32.381909794225649</v>
      </c>
      <c r="I52" s="82"/>
      <c r="J52" s="27" t="s">
        <v>4183</v>
      </c>
      <c r="K52" s="27"/>
      <c r="L52" s="27"/>
      <c r="M52" s="27" t="s">
        <v>4196</v>
      </c>
      <c r="N52" s="27"/>
      <c r="O52" s="27"/>
      <c r="P52" s="27"/>
      <c r="Q52" s="27"/>
      <c r="R52" s="27"/>
      <c r="S52" s="27"/>
      <c r="T52" s="27"/>
      <c r="U52" s="82">
        <f ca="1">IF(Questionnaire!$M$1="Non","",IF(Questionnaire!$M$3="Oui",'Gen part2'!C64,'Gen part2'!D64))</f>
        <v>-2</v>
      </c>
      <c r="V52" s="82"/>
      <c r="W52" s="27" t="s">
        <v>4183</v>
      </c>
      <c r="X52" s="27"/>
      <c r="Y52" s="27"/>
      <c r="Z52" s="27" t="s">
        <v>4121</v>
      </c>
      <c r="AA52" s="27"/>
      <c r="AB52" s="27"/>
      <c r="AC52" s="27"/>
      <c r="AD52" s="27"/>
      <c r="AE52" s="27"/>
      <c r="AF52" s="27"/>
      <c r="AG52" s="27"/>
      <c r="AH52" s="82">
        <f ca="1">IF(Questionnaire!$M$3="Oui",IF(Questionnaire!$M$1="Oui",'Gen part2'!C45,'Gen part2'!C45+30),IF(Questionnaire!$M$1="Oui",'Gen part2'!D45,'Gen part2'!D45+15))</f>
        <v>52.377103228117818</v>
      </c>
      <c r="AI52" s="82"/>
      <c r="AJ52" s="37" t="s">
        <v>4183</v>
      </c>
    </row>
    <row r="53" spans="1:36" x14ac:dyDescent="0.3">
      <c r="A53" s="26" t="s">
        <v>4144</v>
      </c>
      <c r="B53" s="27"/>
      <c r="C53" s="27"/>
      <c r="D53" s="27"/>
      <c r="E53" s="27"/>
      <c r="F53" s="27"/>
      <c r="G53" s="27"/>
      <c r="H53" s="82">
        <f ca="1">IF(Questionnaire!$M$3="Oui",'Gen part2'!C35,'Gen part2'!D35)</f>
        <v>40.443608564245523</v>
      </c>
      <c r="I53" s="82"/>
      <c r="J53" s="27" t="s">
        <v>4183</v>
      </c>
      <c r="K53" s="27"/>
      <c r="L53" s="27"/>
      <c r="M53" s="27" t="s">
        <v>4197</v>
      </c>
      <c r="N53" s="27"/>
      <c r="O53" s="27"/>
      <c r="P53" s="27"/>
      <c r="Q53" s="27"/>
      <c r="R53" s="27"/>
      <c r="S53" s="27"/>
      <c r="T53" s="27"/>
      <c r="U53" s="82">
        <f ca="1">IF(Questionnaire!$M$1="Non","",IF(Questionnaire!$M$3="Oui",'Gen part2'!C65,'Gen part2'!D65))</f>
        <v>69.132990559277744</v>
      </c>
      <c r="V53" s="82"/>
      <c r="W53" s="27" t="s">
        <v>4183</v>
      </c>
      <c r="X53" s="27"/>
      <c r="Y53" s="27"/>
      <c r="Z53" s="27" t="s">
        <v>4166</v>
      </c>
      <c r="AA53" s="27"/>
      <c r="AB53" s="27"/>
      <c r="AC53" s="27"/>
      <c r="AD53" s="27"/>
      <c r="AE53" s="27"/>
      <c r="AF53" s="27"/>
      <c r="AG53" s="27"/>
      <c r="AH53" s="82">
        <f ca="1">IF(Questionnaire!$M$3="Oui",IF(Questionnaire!$M$1="Oui",'Gen part2'!C46,'Gen part2'!C46+30),IF(Questionnaire!$M$1="Oui",'Gen part2'!D46,'Gen part2'!D46+15))</f>
        <v>4.4254131557071901</v>
      </c>
      <c r="AI53" s="82"/>
      <c r="AJ53" s="37" t="s">
        <v>4183</v>
      </c>
    </row>
    <row r="54" spans="1:36" x14ac:dyDescent="0.3">
      <c r="A54" s="26" t="s">
        <v>4145</v>
      </c>
      <c r="B54" s="27"/>
      <c r="C54" s="27"/>
      <c r="D54" s="27"/>
      <c r="E54" s="27"/>
      <c r="F54" s="27"/>
      <c r="G54" s="27"/>
      <c r="H54" s="82">
        <f ca="1">IF(Questionnaire!$M$3="Oui",'Gen part2'!C36,'Gen part2'!D36)</f>
        <v>0</v>
      </c>
      <c r="I54" s="82"/>
      <c r="J54" s="27" t="s">
        <v>4183</v>
      </c>
      <c r="K54" s="27"/>
      <c r="L54" s="27"/>
      <c r="M54" s="27" t="s">
        <v>4198</v>
      </c>
      <c r="N54" s="27"/>
      <c r="O54" s="27"/>
      <c r="P54" s="27"/>
      <c r="Q54" s="27"/>
      <c r="R54" s="27"/>
      <c r="S54" s="27"/>
      <c r="T54" s="27"/>
      <c r="U54" s="82">
        <f ca="1">IF(Questionnaire!$M$1="Non","",IF(Questionnaire!$M$3="Oui",'Gen part2'!C66,'Gen part2'!D66))</f>
        <v>8</v>
      </c>
      <c r="V54" s="82"/>
      <c r="W54" s="27" t="s">
        <v>4183</v>
      </c>
      <c r="X54" s="27"/>
      <c r="Y54" s="27"/>
      <c r="Z54" s="27" t="s">
        <v>4167</v>
      </c>
      <c r="AA54" s="27"/>
      <c r="AB54" s="27"/>
      <c r="AC54" s="27"/>
      <c r="AD54" s="27"/>
      <c r="AE54" s="27"/>
      <c r="AF54" s="27"/>
      <c r="AG54" s="27"/>
      <c r="AH54" s="82">
        <f ca="1">IF(Questionnaire!$M$3="Oui",IF(Questionnaire!$M$1="Oui",'Gen part2'!C47,'Gen part2'!C47+30),IF(Questionnaire!$M$1="Oui",'Gen part2'!D47,'Gen part2'!D47+15))</f>
        <v>78.865497315363569</v>
      </c>
      <c r="AI54" s="82"/>
      <c r="AJ54" s="37" t="s">
        <v>4183</v>
      </c>
    </row>
    <row r="55" spans="1:36" x14ac:dyDescent="0.3">
      <c r="A55" s="26" t="s">
        <v>4146</v>
      </c>
      <c r="B55" s="27"/>
      <c r="C55" s="27"/>
      <c r="D55" s="27"/>
      <c r="E55" s="27"/>
      <c r="F55" s="27"/>
      <c r="G55" s="27"/>
      <c r="H55" s="82">
        <f ca="1">IF(Questionnaire!$M$3="Oui",'Gen part2'!C37,'Gen part2'!D37)</f>
        <v>60.861616848648353</v>
      </c>
      <c r="I55" s="82"/>
      <c r="J55" s="27" t="s">
        <v>4183</v>
      </c>
      <c r="K55" s="27"/>
      <c r="L55" s="27"/>
      <c r="M55" s="27"/>
      <c r="N55" s="27"/>
      <c r="O55" s="27"/>
      <c r="P55" s="27"/>
      <c r="Q55" s="27"/>
      <c r="R55" s="27"/>
      <c r="S55" s="27"/>
      <c r="T55" s="27"/>
      <c r="U55" s="29"/>
      <c r="V55" s="27"/>
      <c r="W55" s="27"/>
      <c r="X55" s="27"/>
      <c r="Y55" s="27"/>
      <c r="Z55" s="27" t="s">
        <v>4168</v>
      </c>
      <c r="AA55" s="27"/>
      <c r="AB55" s="27"/>
      <c r="AC55" s="27"/>
      <c r="AD55" s="27"/>
      <c r="AE55" s="27"/>
      <c r="AF55" s="27"/>
      <c r="AG55" s="27"/>
      <c r="AH55" s="82">
        <f ca="1">IF(Questionnaire!$M$3="Oui",IF(Questionnaire!$M$1="Oui",'Gen part2'!C48,'Gen part2'!C48+30),IF(Questionnaire!$M$1="Oui",'Gen part2'!D48,'Gen part2'!D48+15))</f>
        <v>60.786979725893943</v>
      </c>
      <c r="AI55" s="82"/>
      <c r="AJ55" s="37" t="s">
        <v>4183</v>
      </c>
    </row>
    <row r="56" spans="1:36" x14ac:dyDescent="0.3">
      <c r="A56" s="58" t="s">
        <v>4147</v>
      </c>
      <c r="B56" s="59"/>
      <c r="C56" s="59"/>
      <c r="D56" s="59"/>
      <c r="E56" s="59"/>
      <c r="F56" s="59"/>
      <c r="G56" s="59"/>
      <c r="H56" s="86">
        <f ca="1">IF(Questionnaire!$M$3="Oui",'Gen part2'!C38,'Gen part2'!D38)</f>
        <v>42.582019725218117</v>
      </c>
      <c r="I56" s="86"/>
      <c r="J56" s="59" t="s">
        <v>4183</v>
      </c>
      <c r="K56" s="59"/>
      <c r="L56" s="59"/>
      <c r="M56" s="59"/>
      <c r="N56" s="59"/>
      <c r="O56" s="59"/>
      <c r="P56" s="59"/>
      <c r="Q56" s="59"/>
      <c r="R56" s="59"/>
      <c r="S56" s="59"/>
      <c r="T56" s="59"/>
      <c r="U56" s="60"/>
      <c r="V56" s="59"/>
      <c r="W56" s="59"/>
      <c r="X56" s="59"/>
      <c r="Y56" s="59"/>
      <c r="Z56" s="59" t="s">
        <v>4169</v>
      </c>
      <c r="AA56" s="59"/>
      <c r="AB56" s="59"/>
      <c r="AC56" s="59"/>
      <c r="AD56" s="59"/>
      <c r="AE56" s="59"/>
      <c r="AF56" s="59"/>
      <c r="AG56" s="59"/>
      <c r="AH56" s="86">
        <f ca="1">IF(Questionnaire!$M$3="Oui",IF(Questionnaire!$M$1="Oui",'Gen part2'!C49,'Gen part2'!C49+30),IF(Questionnaire!$M$1="Oui",'Gen part2'!D49,'Gen part2'!D49+15))</f>
        <v>10</v>
      </c>
      <c r="AI56" s="86"/>
      <c r="AJ56" s="61" t="s">
        <v>4183</v>
      </c>
    </row>
    <row r="57" spans="1:36" x14ac:dyDescent="0.3">
      <c r="U57" s="17"/>
    </row>
  </sheetData>
  <mergeCells count="83">
    <mergeCell ref="AH55:AI55"/>
    <mergeCell ref="AH56:AI56"/>
    <mergeCell ref="AA36:AI36"/>
    <mergeCell ref="AA38:AI38"/>
    <mergeCell ref="A27:B27"/>
    <mergeCell ref="A28:B28"/>
    <mergeCell ref="Z34:AJ34"/>
    <mergeCell ref="AF2:AI2"/>
    <mergeCell ref="AF4:AI4"/>
    <mergeCell ref="AF6:AI6"/>
    <mergeCell ref="AF8:AI8"/>
    <mergeCell ref="AF3:AI3"/>
    <mergeCell ref="U42:V42"/>
    <mergeCell ref="AF9:AI9"/>
    <mergeCell ref="U50:V50"/>
    <mergeCell ref="U51:V51"/>
    <mergeCell ref="U52:V52"/>
    <mergeCell ref="U53:V53"/>
    <mergeCell ref="U54:V54"/>
    <mergeCell ref="AH52:AI52"/>
    <mergeCell ref="AH53:AI53"/>
    <mergeCell ref="U44:V44"/>
    <mergeCell ref="U45:V45"/>
    <mergeCell ref="U46:V46"/>
    <mergeCell ref="U47:V47"/>
    <mergeCell ref="U48:V48"/>
    <mergeCell ref="U49:V49"/>
    <mergeCell ref="AH54:AI54"/>
    <mergeCell ref="H55:I55"/>
    <mergeCell ref="H56:I56"/>
    <mergeCell ref="U35:V35"/>
    <mergeCell ref="U36:V36"/>
    <mergeCell ref="U37:V37"/>
    <mergeCell ref="U38:V38"/>
    <mergeCell ref="U39:V39"/>
    <mergeCell ref="U40:V40"/>
    <mergeCell ref="U41:V41"/>
    <mergeCell ref="U43:V43"/>
    <mergeCell ref="H49:I49"/>
    <mergeCell ref="H50:I50"/>
    <mergeCell ref="H51:I51"/>
    <mergeCell ref="H52:I52"/>
    <mergeCell ref="H53:I53"/>
    <mergeCell ref="H54:I54"/>
    <mergeCell ref="H48:I48"/>
    <mergeCell ref="H37:I37"/>
    <mergeCell ref="H38:I38"/>
    <mergeCell ref="H39:I39"/>
    <mergeCell ref="H40:I40"/>
    <mergeCell ref="H41:I41"/>
    <mergeCell ref="H42:I42"/>
    <mergeCell ref="H43:I43"/>
    <mergeCell ref="H44:I44"/>
    <mergeCell ref="H45:I45"/>
    <mergeCell ref="H46:I46"/>
    <mergeCell ref="H47:I47"/>
    <mergeCell ref="H35:I35"/>
    <mergeCell ref="H36:I36"/>
    <mergeCell ref="AF5:AI5"/>
    <mergeCell ref="AF7:AI7"/>
    <mergeCell ref="W14:Y14"/>
    <mergeCell ref="W13:Y13"/>
    <mergeCell ref="B31:AJ32"/>
    <mergeCell ref="A18:B18"/>
    <mergeCell ref="A19:B19"/>
    <mergeCell ref="A20:B20"/>
    <mergeCell ref="A24:B24"/>
    <mergeCell ref="A25:B25"/>
    <mergeCell ref="A26:B26"/>
    <mergeCell ref="W1:Y1"/>
    <mergeCell ref="AA3:AC3"/>
    <mergeCell ref="S3:U3"/>
    <mergeCell ref="AA12:AC12"/>
    <mergeCell ref="S12:U12"/>
    <mergeCell ref="AB8:AD8"/>
    <mergeCell ref="AB7:AD7"/>
    <mergeCell ref="R7:T7"/>
    <mergeCell ref="R8:T8"/>
    <mergeCell ref="S11:U11"/>
    <mergeCell ref="AA4:AC4"/>
    <mergeCell ref="W2:Y2"/>
    <mergeCell ref="S4:U4"/>
    <mergeCell ref="AA11:AC11"/>
  </mergeCells>
  <conditionalFormatting sqref="AA36">
    <cfRule type="cellIs" dxfId="5" priority="3" operator="equal">
      <formula>"Serdaigle"</formula>
    </cfRule>
    <cfRule type="cellIs" dxfId="4" priority="4" operator="equal">
      <formula>"Poufsouffle"</formula>
    </cfRule>
    <cfRule type="cellIs" dxfId="3" priority="5" operator="equal">
      <formula>"Serpentard"</formula>
    </cfRule>
    <cfRule type="cellIs" dxfId="2" priority="6" operator="equal">
      <formula>"Gryffondor"</formula>
    </cfRule>
  </conditionalFormatting>
  <conditionalFormatting sqref="Z34">
    <cfRule type="containsBlanks" dxfId="1" priority="2">
      <formula>LEN(TRIM(Z34))=0</formula>
    </cfRule>
  </conditionalFormatting>
  <conditionalFormatting sqref="M34:W54">
    <cfRule type="expression" dxfId="0" priority="7">
      <formula>$B$9="Moldu"</formula>
    </cfRule>
  </conditionalFormatting>
  <printOptions horizontalCentered="1" verticalCentered="1"/>
  <pageMargins left="0.19685039370078741" right="0.19685039370078741" top="0.15748031496062992" bottom="0.35433070866141736" header="0.31496062992125984" footer="0.31496062992125984"/>
  <pageSetup paperSize="9" scale="9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2331-9C40-4B62-AD64-ED089671BB13}">
  <sheetPr codeName="Feuil3"/>
  <dimension ref="B1:F34"/>
  <sheetViews>
    <sheetView topLeftCell="A2" workbookViewId="0">
      <selection activeCell="C2" sqref="C2"/>
    </sheetView>
  </sheetViews>
  <sheetFormatPr baseColWidth="10" defaultRowHeight="19.95" customHeight="1" x14ac:dyDescent="0.3"/>
  <cols>
    <col min="1" max="1" width="11.5546875" style="5"/>
    <col min="2" max="2" width="27.88671875" style="5" customWidth="1"/>
    <col min="3" max="3" width="19" style="6" customWidth="1"/>
    <col min="4" max="5" width="60.77734375" style="5" customWidth="1"/>
    <col min="6" max="6" width="28.109375" style="5" bestFit="1" customWidth="1"/>
    <col min="7" max="16384" width="11.5546875" style="5"/>
  </cols>
  <sheetData>
    <row r="1" spans="2:6" ht="19.95" hidden="1" customHeight="1" x14ac:dyDescent="0.3"/>
    <row r="2" spans="2:6" ht="14.4" x14ac:dyDescent="0.3"/>
    <row r="3" spans="2:6" ht="28.8" x14ac:dyDescent="0.3">
      <c r="B3" s="5" t="s">
        <v>3804</v>
      </c>
      <c r="C3" s="6">
        <f>COUNTA(Caractéristiques!A2:A4999)</f>
        <v>356</v>
      </c>
      <c r="F3" s="5" t="s">
        <v>3875</v>
      </c>
    </row>
    <row r="4" spans="2:6" ht="14.4" x14ac:dyDescent="0.3">
      <c r="B4" s="5" t="s">
        <v>3805</v>
      </c>
      <c r="C4" s="6">
        <f>COUNTA(Caractéristiques!B2:B5000)</f>
        <v>1578</v>
      </c>
      <c r="F4" s="7">
        <f>C3*(C4+C5)</f>
        <v>1355648</v>
      </c>
    </row>
    <row r="5" spans="2:6" ht="28.8" x14ac:dyDescent="0.3">
      <c r="B5" s="5" t="s">
        <v>3806</v>
      </c>
      <c r="C5" s="6">
        <f>COUNTA(Caractéristiques!C2:C5001)</f>
        <v>2230</v>
      </c>
      <c r="F5" s="5" t="s">
        <v>3876</v>
      </c>
    </row>
    <row r="6" spans="2:6" ht="14.4" x14ac:dyDescent="0.3">
      <c r="F6" s="7">
        <f>11^8</f>
        <v>214358881</v>
      </c>
    </row>
    <row r="7" spans="2:6" ht="19.95" customHeight="1" x14ac:dyDescent="0.3">
      <c r="B7" s="5" t="s">
        <v>0</v>
      </c>
      <c r="C7" s="6" t="str">
        <f ca="1">INDEX(Caractéristiques!$A$2:$A$5002,RANDBETWEEN(1,$C$3))</f>
        <v>Hale</v>
      </c>
    </row>
    <row r="8" spans="2:6" ht="19.95" customHeight="1" x14ac:dyDescent="0.3">
      <c r="B8" s="5" t="s">
        <v>3954</v>
      </c>
      <c r="C8" s="6" t="str">
        <f ca="1">INDEX(Caractéristiques!$B$2:$B$5002,RANDBETWEEN(1,$C$4))</f>
        <v>Kian</v>
      </c>
    </row>
    <row r="9" spans="2:6" ht="19.95" customHeight="1" x14ac:dyDescent="0.3">
      <c r="B9" s="5" t="s">
        <v>3955</v>
      </c>
      <c r="C9" s="6" t="str">
        <f ca="1">INDEX(Caractéristiques!$C$2:$C$5002,RANDBETWEEN(1,$C$4))</f>
        <v>Gemma</v>
      </c>
    </row>
    <row r="10" spans="2:6" ht="19.95" customHeight="1" x14ac:dyDescent="0.3">
      <c r="D10" s="8" t="str">
        <f ca="1" xml:space="preserve"> C8&amp;" "&amp;C7</f>
        <v>Kian Hale</v>
      </c>
      <c r="E10" s="9" t="str">
        <f ca="1" xml:space="preserve"> C9&amp;" "&amp;C7</f>
        <v>Gemma Hale</v>
      </c>
    </row>
    <row r="11" spans="2:6" ht="19.95" customHeight="1" x14ac:dyDescent="0.3">
      <c r="B11" s="5" t="s">
        <v>3985</v>
      </c>
      <c r="C11" s="5" t="str">
        <f ca="1">INDEX(Caractéristiques!P2:P172,RANDBETWEEN(1,171),1)&amp;" ans"</f>
        <v>37 ans</v>
      </c>
    </row>
    <row r="12" spans="2:6" ht="19.95" customHeight="1" x14ac:dyDescent="0.3">
      <c r="B12" s="5" t="s">
        <v>3877</v>
      </c>
      <c r="C12" s="5" t="str">
        <f ca="1">IF(INDEX(Caractéristiques!K2:K101,RANDBETWEEN(1,100),1)="Noirs",INDEX(Caractéristiques!K2:K101,RANDBETWEEN(1,100),1),INDEX(Caractéristiques!K2:K101,RANDBETWEEN(1,100),1)&amp;" "&amp;INDEX(Caractéristiques!L2:L101,RANDBETWEEN(1,10),1))</f>
        <v>Bleus Très clairs</v>
      </c>
    </row>
    <row r="13" spans="2:6" ht="19.95" customHeight="1" x14ac:dyDescent="0.3">
      <c r="B13" s="5" t="s">
        <v>3893</v>
      </c>
      <c r="C13" s="5" t="str">
        <f ca="1">INDEX(Caractéristiques!M2:M101,RANDBETWEEN(1,100),1)</f>
        <v>Noirs</v>
      </c>
    </row>
    <row r="14" spans="2:6" ht="19.95" customHeight="1" x14ac:dyDescent="0.3">
      <c r="B14" s="5" t="s">
        <v>3904</v>
      </c>
      <c r="D14" s="5" t="str">
        <f ca="1">INDEX(Caractéristiques!N2:N101,RANDBETWEEN(1,57),1)</f>
        <v>Courts légèrement dégarnis</v>
      </c>
      <c r="E14" s="5" t="str">
        <f ca="1">INDEX(Caractéristiques!O2:O101,RANDBETWEEN(1,100),1)</f>
        <v>Frisés longs détachés</v>
      </c>
    </row>
    <row r="15" spans="2:6" ht="39" customHeight="1" x14ac:dyDescent="0.3">
      <c r="B15" s="5" t="s">
        <v>3956</v>
      </c>
      <c r="C15" s="5" t="str">
        <f ca="1">INDEX(Caractéristiques!$S$2:$U$17,RANDBETWEEN(1,16),2)</f>
        <v>L'acteur</v>
      </c>
      <c r="D15" s="94" t="str">
        <f ca="1">INDEX(Caractéristiques!$S$2:$U$17,RANDBETWEEN(1,16),3)</f>
        <v>Calme, sérieux, sensible et gentil. N'aime pas les conflits, et ne risque pas de faire des choses qui peuvent en générer. Loyal et fidèle. Sens extrêmement bien développés, et apprécie l'esthétique. Pas intéressé à diriger ou contrôler les autres. Flexible et ouvert d'esprit. Susceptible d'être original et créatif. Profite de l'instant présent.</v>
      </c>
      <c r="E15" s="94"/>
    </row>
    <row r="16" spans="2:6" ht="19.95" customHeight="1" x14ac:dyDescent="0.3">
      <c r="B16" s="5" t="s">
        <v>4172</v>
      </c>
      <c r="C16" s="5" t="str">
        <f ca="1">INDEX(Caractéristiques!Q2:Q11,RANDBETWEEN(1,10),1)</f>
        <v>Sang mêlé</v>
      </c>
    </row>
    <row r="18" spans="2:5" ht="19.95" customHeight="1" x14ac:dyDescent="0.3">
      <c r="B18" s="5" t="s">
        <v>3807</v>
      </c>
    </row>
    <row r="19" spans="2:5" ht="27" customHeight="1" x14ac:dyDescent="0.3">
      <c r="B19" s="5" t="s">
        <v>3808</v>
      </c>
      <c r="C19" s="6">
        <f t="shared" ref="C19:C26" ca="1" si="0">RANDBETWEEN(1,6)+RANDBETWEEN(1,6)</f>
        <v>5</v>
      </c>
      <c r="D19" s="5" t="str">
        <f ca="1">INDEX(Caractéristiques!$F$14:$H$25,$C$19,2)</f>
        <v>Assez faible, ne le sollicitons pas pour un déménagement.</v>
      </c>
      <c r="E19" s="5" t="str">
        <f ca="1">INDEX(Caractéristiques!$F$14:$H$25,$C$19,3)</f>
        <v>Assez faible, ne la sollicitons pas pour un déménagement.</v>
      </c>
    </row>
    <row r="20" spans="2:5" ht="27" customHeight="1" x14ac:dyDescent="0.3">
      <c r="B20" s="5" t="s">
        <v>3809</v>
      </c>
      <c r="C20" s="6">
        <f t="shared" ca="1" si="0"/>
        <v>3</v>
      </c>
      <c r="D20" s="5" t="str">
        <f ca="1">INDEX(Caractéristiques!$F$27:$H$38,$C$20,2)</f>
        <v>Très très faible, respirer lui semble difficile. Pourvu qu'il n'attrape pas un rhume.</v>
      </c>
      <c r="E20" s="5" t="str">
        <f ca="1">INDEX(Caractéristiques!$F$27:$H$38,$C$20,3)</f>
        <v>Très très faible, respirer lui semble difficile. Pourvu qu'elle n'attrape pas un rhume.</v>
      </c>
    </row>
    <row r="21" spans="2:5" ht="27" customHeight="1" x14ac:dyDescent="0.3">
      <c r="B21" s="5" t="s">
        <v>3810</v>
      </c>
      <c r="C21" s="6">
        <f t="shared" ca="1" si="0"/>
        <v>10</v>
      </c>
      <c r="D21" s="5" t="str">
        <f ca="1">INDEX(Caractéristiques!$F$1:$H$12,$C$21,2)</f>
        <v>Grand, environ 1m90.</v>
      </c>
      <c r="E21" s="5" t="str">
        <f ca="1">INDEX(Caractéristiques!$F$1:$H$12,$C$21,3)</f>
        <v>Grande, environ 1m80.</v>
      </c>
    </row>
    <row r="22" spans="2:5" ht="27" customHeight="1" x14ac:dyDescent="0.3">
      <c r="B22" s="5" t="s">
        <v>3811</v>
      </c>
      <c r="C22" s="6">
        <f t="shared" ca="1" si="0"/>
        <v>6</v>
      </c>
      <c r="D22" s="5" t="str">
        <f ca="1">INDEX(Caractéristiques!$F$40:$H$51,$C$22,2)</f>
        <v xml:space="preserve">De Vigilance normale, sans aptitude particulière. </v>
      </c>
      <c r="E22" s="5" t="str">
        <f ca="1">INDEX(Caractéristiques!$F$40:$H$51,$C$22,3)</f>
        <v xml:space="preserve">De Vigilance normale, sans aptitude particulière. </v>
      </c>
    </row>
    <row r="23" spans="2:5" ht="27" customHeight="1" x14ac:dyDescent="0.3">
      <c r="B23" s="5" t="s">
        <v>3812</v>
      </c>
      <c r="C23" s="6">
        <f t="shared" ca="1" si="0"/>
        <v>12</v>
      </c>
      <c r="D23" s="5" t="str">
        <f ca="1">INDEX(Caractéristiques!$F$53:$H$64,$C$23,2)</f>
        <v>Non seulement incollable mais en plus il semble savoir ce que vous allez dire avant mais que cela soit dit…</v>
      </c>
      <c r="E23" s="5" t="str">
        <f ca="1">INDEX(Caractéristiques!$F$53:$H$64,$C$23,3)</f>
        <v>Non seulement incollable mais en plus elle semble savoir ce que vous allez dire avant mais que cela soit dit…</v>
      </c>
    </row>
    <row r="24" spans="2:5" ht="27" customHeight="1" x14ac:dyDescent="0.3">
      <c r="B24" s="5" t="s">
        <v>3813</v>
      </c>
      <c r="C24" s="6">
        <f t="shared" ca="1" si="0"/>
        <v>8</v>
      </c>
      <c r="D24" s="5" t="str">
        <f ca="1">INDEX(Caractéristiques!$F$66:$H$77,$C$24,2)</f>
        <v>Un peu plus agile que la moyenne, on peut compter sur lui pour des tâches minutieuses.</v>
      </c>
      <c r="E24" s="5" t="str">
        <f ca="1">INDEX(Caractéristiques!$F$66:$H$77,$C$24,3)</f>
        <v>Un peu plus agile que la moyenne, on peut compter sur elle pour des tâches minutieuses.</v>
      </c>
    </row>
    <row r="25" spans="2:5" ht="27" customHeight="1" x14ac:dyDescent="0.3">
      <c r="B25" s="5" t="s">
        <v>3814</v>
      </c>
      <c r="C25" s="6">
        <f t="shared" ca="1" si="0"/>
        <v>9</v>
      </c>
      <c r="D25" s="5" t="str">
        <f ca="1">INDEX(Caractéristiques!$F$79:$H$90,$C$25,2)</f>
        <v>Des traits très fins, harmonieux.</v>
      </c>
      <c r="E25" s="5" t="str">
        <f ca="1">INDEX(Caractéristiques!$F$79:$H$90,$C$25,3)</f>
        <v>Des traits très fins, harmonieux.</v>
      </c>
    </row>
    <row r="26" spans="2:5" ht="27" customHeight="1" x14ac:dyDescent="0.3">
      <c r="B26" s="5" t="s">
        <v>3815</v>
      </c>
      <c r="C26" s="6">
        <f t="shared" ca="1" si="0"/>
        <v>7</v>
      </c>
      <c r="D26" s="5" t="str">
        <f ca="1">INDEX(Caractéristiques!$F$92:$H$103,$C$26,2)</f>
        <v>Rien n'émane de lui en particulier pour ce qui est de la magie. Après tout, ça n'est pas quelque chose de visible !</v>
      </c>
      <c r="E26" s="5" t="str">
        <f ca="1">INDEX(Caractéristiques!$F$92:$H$103,$C$26,3)</f>
        <v>Rien n'émane d'elle en particulier pour ce qui est de la magie. Après tout, ça n'est pas quelque chose de visible !</v>
      </c>
    </row>
    <row r="28" spans="2:5" ht="27" customHeight="1" x14ac:dyDescent="0.3">
      <c r="B28" s="5" t="s">
        <v>3986</v>
      </c>
      <c r="C28" s="6">
        <f ca="1">C21-C19</f>
        <v>5</v>
      </c>
      <c r="D28" s="5" t="str">
        <f ca="1">INDEX(Caractéristiques!$F$106:$H$126,$C$28+11,2)</f>
        <v>Relativement filiforme.</v>
      </c>
      <c r="E28" s="5" t="str">
        <f ca="1">INDEX(Caractéristiques!$F$106:$H$126,$C$28+11,3)</f>
        <v>Relativement filiforme.</v>
      </c>
    </row>
    <row r="29" spans="2:5" ht="27" customHeight="1" x14ac:dyDescent="0.3">
      <c r="B29" s="12" t="s">
        <v>4001</v>
      </c>
      <c r="C29" s="6">
        <f ca="1">C19-C20</f>
        <v>2</v>
      </c>
      <c r="D29" s="5" t="str">
        <f ca="1">INDEX(Caractéristiques!$F$129:$H$149,$C$29+11,2)</f>
        <v>Fort mais peu résistant.</v>
      </c>
      <c r="E29" s="5" t="str">
        <f ca="1">INDEX(Caractéristiques!$F$129:$H$149,$C$29+11,3)</f>
        <v>Forte mais peu résistante.</v>
      </c>
    </row>
    <row r="31" spans="2:5" ht="19.95" customHeight="1" x14ac:dyDescent="0.3">
      <c r="B31" s="5" t="s">
        <v>4214</v>
      </c>
    </row>
    <row r="32" spans="2:5" ht="19.95" customHeight="1" x14ac:dyDescent="0.3">
      <c r="B32" s="5" t="s">
        <v>3985</v>
      </c>
      <c r="C32" s="6">
        <f ca="1">RANDBETWEEN(11,17)</f>
        <v>11</v>
      </c>
    </row>
    <row r="33" spans="2:3" ht="19.95" customHeight="1" x14ac:dyDescent="0.3">
      <c r="B33" s="5" t="s">
        <v>4215</v>
      </c>
      <c r="C33" s="6" t="str">
        <f ca="1">IF(C32-10=1,"1ère année",C32-10&amp;"ème année")</f>
        <v>1ère année</v>
      </c>
    </row>
    <row r="34" spans="2:3" ht="19.95" customHeight="1" x14ac:dyDescent="0.3">
      <c r="B34" s="5" t="s">
        <v>4216</v>
      </c>
      <c r="C34" s="6" t="str">
        <f ca="1">INDEX(Caractéristiques!Q15:Q18,RANDBETWEEN(1,4),1)</f>
        <v>Serpentard</v>
      </c>
    </row>
  </sheetData>
  <mergeCells count="1">
    <mergeCell ref="D15:E15"/>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E6314-306F-4787-AE8A-696415A715AA}">
  <sheetPr codeName="Feuil4"/>
  <dimension ref="B1:M66"/>
  <sheetViews>
    <sheetView workbookViewId="0">
      <selection activeCell="C2" sqref="C2"/>
    </sheetView>
  </sheetViews>
  <sheetFormatPr baseColWidth="10" defaultRowHeight="14.4" x14ac:dyDescent="0.3"/>
  <cols>
    <col min="2" max="2" width="23.6640625" bestFit="1" customWidth="1"/>
    <col min="3" max="3" width="9.33203125" style="13" customWidth="1"/>
    <col min="4" max="5" width="11.6640625" style="14" customWidth="1"/>
    <col min="6" max="6" width="19" style="13" bestFit="1" customWidth="1"/>
    <col min="7" max="7" width="14" style="13" customWidth="1"/>
    <col min="8" max="8" width="16.21875" style="13" bestFit="1" customWidth="1"/>
    <col min="9" max="9" width="11.5546875" style="13"/>
    <col min="12" max="12" width="11.5546875" style="13"/>
  </cols>
  <sheetData>
    <row r="1" spans="2:12" x14ac:dyDescent="0.3">
      <c r="D1" s="13"/>
      <c r="E1" s="13"/>
    </row>
    <row r="2" spans="2:12" x14ac:dyDescent="0.3">
      <c r="B2" t="str">
        <f>'Gen part1'!B19</f>
        <v>Force</v>
      </c>
      <c r="C2" s="13">
        <f ca="1">'Gen part1'!C19</f>
        <v>5</v>
      </c>
      <c r="D2" s="13"/>
      <c r="E2" s="13"/>
    </row>
    <row r="3" spans="2:12" x14ac:dyDescent="0.3">
      <c r="B3" t="str">
        <f>'Gen part1'!B20</f>
        <v>Constitution</v>
      </c>
      <c r="C3" s="13">
        <f ca="1">'Gen part1'!C20</f>
        <v>3</v>
      </c>
      <c r="D3" s="13"/>
      <c r="E3" s="13"/>
    </row>
    <row r="4" spans="2:12" x14ac:dyDescent="0.3">
      <c r="B4" t="str">
        <f>'Gen part1'!B21</f>
        <v>Taille</v>
      </c>
      <c r="C4" s="13">
        <f ca="1">'Gen part1'!C21</f>
        <v>10</v>
      </c>
      <c r="D4" s="13"/>
      <c r="E4" s="13"/>
    </row>
    <row r="5" spans="2:12" x14ac:dyDescent="0.3">
      <c r="B5" t="str">
        <f>'Gen part1'!B22</f>
        <v>Perception</v>
      </c>
      <c r="C5" s="13">
        <f ca="1">'Gen part1'!C22</f>
        <v>6</v>
      </c>
      <c r="D5" s="13"/>
      <c r="E5" s="13"/>
    </row>
    <row r="6" spans="2:12" x14ac:dyDescent="0.3">
      <c r="B6" t="str">
        <f>'Gen part1'!B23</f>
        <v>Intelligence</v>
      </c>
      <c r="C6" s="13">
        <f ca="1">'Gen part1'!C23</f>
        <v>12</v>
      </c>
      <c r="D6" s="13"/>
      <c r="E6" s="13"/>
    </row>
    <row r="7" spans="2:12" x14ac:dyDescent="0.3">
      <c r="B7" t="str">
        <f>'Gen part1'!B24</f>
        <v>Dextérité</v>
      </c>
      <c r="C7" s="13">
        <f ca="1">'Gen part1'!C24</f>
        <v>8</v>
      </c>
      <c r="D7" s="13"/>
      <c r="E7" s="13"/>
      <c r="K7">
        <f ca="1">(17-'Gen part1'!$C$32)*7</f>
        <v>42</v>
      </c>
    </row>
    <row r="8" spans="2:12" x14ac:dyDescent="0.3">
      <c r="B8" t="str">
        <f>'Gen part1'!B25</f>
        <v>Apparence</v>
      </c>
      <c r="C8" s="13">
        <f ca="1">'Gen part1'!C25</f>
        <v>9</v>
      </c>
      <c r="D8" s="13"/>
      <c r="E8" s="13"/>
    </row>
    <row r="9" spans="2:12" x14ac:dyDescent="0.3">
      <c r="B9" t="str">
        <f>'Gen part1'!B26</f>
        <v>Pouvoir</v>
      </c>
      <c r="C9" s="13">
        <f ca="1">'Gen part1'!C26</f>
        <v>7</v>
      </c>
      <c r="D9" s="13"/>
      <c r="E9" s="13"/>
    </row>
    <row r="10" spans="2:12" x14ac:dyDescent="0.3">
      <c r="D10" s="13"/>
      <c r="E10" s="13"/>
    </row>
    <row r="11" spans="2:12" x14ac:dyDescent="0.3">
      <c r="B11" s="5" t="s">
        <v>3816</v>
      </c>
      <c r="C11" s="6">
        <f ca="1">INT(('Gen part1'!C21+'Gen part1'!C20)/2+0.5)</f>
        <v>7</v>
      </c>
      <c r="D11" s="13"/>
      <c r="E11" s="13"/>
    </row>
    <row r="12" spans="2:12" x14ac:dyDescent="0.3">
      <c r="B12" s="5" t="s">
        <v>562</v>
      </c>
      <c r="C12" s="10">
        <f ca="1">'Gen part1'!C22*0.05</f>
        <v>0.30000000000000004</v>
      </c>
      <c r="D12" s="13"/>
      <c r="E12" s="13"/>
    </row>
    <row r="13" spans="2:12" x14ac:dyDescent="0.3">
      <c r="B13" s="5" t="s">
        <v>3917</v>
      </c>
      <c r="C13" s="10">
        <f ca="1">'Gen part1'!C23*0.05</f>
        <v>0.60000000000000009</v>
      </c>
      <c r="D13" s="13"/>
      <c r="E13" s="13"/>
    </row>
    <row r="14" spans="2:12" x14ac:dyDescent="0.3">
      <c r="B14" s="5" t="s">
        <v>4232</v>
      </c>
      <c r="C14" s="13" t="str">
        <f ca="1">IF($C$4+$C$2&lt;16,"0",IF(AND($C$4+$C$2&gt;15,$C$4+$C$2&lt;20),"+1D3",IF(AND($C$4+$C$2&gt;19,$C$4+$C$2&lt;24),"+1D6",IF($C$4+$C$2&gt;23,"+2D6",""))))</f>
        <v>0</v>
      </c>
      <c r="D14" s="13"/>
      <c r="E14" s="13"/>
    </row>
    <row r="15" spans="2:12" x14ac:dyDescent="0.3">
      <c r="D15" s="13"/>
      <c r="E15" s="13"/>
    </row>
    <row r="16" spans="2:12" s="4" customFormat="1" ht="28.8" x14ac:dyDescent="0.3">
      <c r="C16" s="18" t="s">
        <v>4223</v>
      </c>
      <c r="D16" s="18" t="s">
        <v>4222</v>
      </c>
      <c r="E16" s="18" t="s">
        <v>4226</v>
      </c>
      <c r="F16" s="18" t="s">
        <v>4124</v>
      </c>
      <c r="G16" s="18" t="s">
        <v>4125</v>
      </c>
      <c r="H16" s="18" t="s">
        <v>4224</v>
      </c>
      <c r="I16" s="18" t="s">
        <v>4126</v>
      </c>
      <c r="J16" s="18" t="s">
        <v>4122</v>
      </c>
      <c r="K16" s="18" t="s">
        <v>4127</v>
      </c>
      <c r="L16" s="18" t="s">
        <v>4225</v>
      </c>
    </row>
    <row r="17" spans="2:12" x14ac:dyDescent="0.3">
      <c r="B17" t="s">
        <v>4123</v>
      </c>
      <c r="C17" s="14">
        <f ca="1">IF((K17+H17)&lt;$E17, 10, K17+H17)</f>
        <v>26.578333494666715</v>
      </c>
      <c r="D17" s="14">
        <f ca="1">IF(C17-(17-'Gen part1'!$C$32)*'Gen part2'!L17&lt;$E17,$E17,C17-(17-'Gen part1'!$C$32)*'Gen part2'!L17)</f>
        <v>10</v>
      </c>
      <c r="E17" s="14">
        <v>10</v>
      </c>
      <c r="F17" s="13" t="s">
        <v>4157</v>
      </c>
      <c r="G17" s="15">
        <f ca="1">($C$2+$C$4+$C$7)/3</f>
        <v>7.666666666666667</v>
      </c>
      <c r="H17" s="14">
        <f ca="1">(G17-6)*10</f>
        <v>16.666666666666671</v>
      </c>
      <c r="I17" s="13">
        <v>30</v>
      </c>
      <c r="J17" s="13">
        <v>20</v>
      </c>
      <c r="K17" s="14">
        <f ca="1">_xlfn.NORM.INV(RAND(),I17,J17)</f>
        <v>9.9116668280000439</v>
      </c>
      <c r="L17" s="13">
        <v>3</v>
      </c>
    </row>
    <row r="18" spans="2:12" x14ac:dyDescent="0.3">
      <c r="B18" t="s">
        <v>4128</v>
      </c>
      <c r="C18" s="14">
        <f t="shared" ref="C18:C40" ca="1" si="0">IF((K18+H18)&lt;$E18, 10, K18+H18)</f>
        <v>50.324223090191992</v>
      </c>
      <c r="D18" s="14">
        <f ca="1">IF(C18-(17-'Gen part1'!$C$32)*'Gen part2'!L18&lt;$E18,$E18,C18-(17-'Gen part1'!$C$32)*'Gen part2'!L18)</f>
        <v>8.3242230901919925</v>
      </c>
      <c r="E18" s="14">
        <v>5</v>
      </c>
      <c r="F18" s="13" t="s">
        <v>4152</v>
      </c>
      <c r="G18" s="15">
        <f ca="1">($C$7+$C$6)/2</f>
        <v>10</v>
      </c>
      <c r="H18" s="14">
        <f t="shared" ref="H18:H38" ca="1" si="1">(G18-6)*10</f>
        <v>40</v>
      </c>
      <c r="I18" s="13">
        <v>40</v>
      </c>
      <c r="J18" s="13">
        <v>20</v>
      </c>
      <c r="K18" s="14">
        <f t="shared" ref="K18:K38" ca="1" si="2">_xlfn.NORM.INV(RAND(),I18,J18)</f>
        <v>10.324223090191992</v>
      </c>
      <c r="L18" s="13">
        <v>7</v>
      </c>
    </row>
    <row r="19" spans="2:12" x14ac:dyDescent="0.3">
      <c r="B19" t="s">
        <v>4129</v>
      </c>
      <c r="C19" s="14">
        <f t="shared" ca="1" si="0"/>
        <v>65.376847832005438</v>
      </c>
      <c r="D19" s="14">
        <f ca="1">IF(C19-(17-'Gen part1'!$C$32)*'Gen part2'!L19&lt;$E19,$E19,C19-(17-'Gen part1'!$C$32)*'Gen part2'!L19)</f>
        <v>35.376847832005438</v>
      </c>
      <c r="E19" s="14">
        <v>20</v>
      </c>
      <c r="F19" s="13" t="s">
        <v>4160</v>
      </c>
      <c r="G19" s="15">
        <f ca="1">($C$2+$C$3+$C$4)/3</f>
        <v>6</v>
      </c>
      <c r="H19" s="14">
        <f t="shared" ca="1" si="1"/>
        <v>0</v>
      </c>
      <c r="I19" s="13">
        <v>50</v>
      </c>
      <c r="J19" s="13">
        <v>20</v>
      </c>
      <c r="K19" s="14">
        <f t="shared" ca="1" si="2"/>
        <v>65.376847832005438</v>
      </c>
      <c r="L19" s="13">
        <v>5</v>
      </c>
    </row>
    <row r="20" spans="2:12" x14ac:dyDescent="0.3">
      <c r="B20" t="s">
        <v>4130</v>
      </c>
      <c r="C20" s="14">
        <f t="shared" ca="1" si="0"/>
        <v>100.14636439359933</v>
      </c>
      <c r="D20" s="14">
        <f ca="1">IF(C20-(17-'Gen part1'!$C$32)*'Gen part2'!L20&lt;$E20,$E20,C20-(17-'Gen part1'!$C$32)*'Gen part2'!L20)</f>
        <v>58.146364393599328</v>
      </c>
      <c r="E20" s="14">
        <v>10</v>
      </c>
      <c r="F20" s="13" t="s">
        <v>4161</v>
      </c>
      <c r="G20" s="15">
        <f ca="1">($C$7+$C$2+$C$6+$C$4)/4</f>
        <v>8.75</v>
      </c>
      <c r="H20" s="14">
        <f t="shared" ca="1" si="1"/>
        <v>27.5</v>
      </c>
      <c r="I20" s="13">
        <v>50</v>
      </c>
      <c r="J20" s="13">
        <v>20</v>
      </c>
      <c r="K20" s="14">
        <f t="shared" ca="1" si="2"/>
        <v>72.646364393599328</v>
      </c>
      <c r="L20" s="13">
        <v>7</v>
      </c>
    </row>
    <row r="21" spans="2:12" x14ac:dyDescent="0.3">
      <c r="B21" t="s">
        <v>4131</v>
      </c>
      <c r="C21" s="14">
        <f t="shared" ca="1" si="0"/>
        <v>128.04059180859781</v>
      </c>
      <c r="D21" s="14">
        <f ca="1">IF(C21-(17-'Gen part1'!$C$32)*'Gen part2'!L21&lt;$E21,$E21,C21-(17-'Gen part1'!$C$32)*'Gen part2'!L21)</f>
        <v>98.04059180859781</v>
      </c>
      <c r="E21" s="14">
        <v>15</v>
      </c>
      <c r="F21" s="13" t="s">
        <v>4149</v>
      </c>
      <c r="G21" s="15">
        <f ca="1">C4</f>
        <v>10</v>
      </c>
      <c r="H21" s="14">
        <f t="shared" ca="1" si="1"/>
        <v>40</v>
      </c>
      <c r="I21" s="13">
        <v>60</v>
      </c>
      <c r="J21" s="13">
        <v>20</v>
      </c>
      <c r="K21" s="14">
        <f t="shared" ref="K21" ca="1" si="3">_xlfn.NORM.INV(RAND(),I21,J21)</f>
        <v>88.04059180859781</v>
      </c>
      <c r="L21" s="13">
        <v>5</v>
      </c>
    </row>
    <row r="22" spans="2:12" x14ac:dyDescent="0.3">
      <c r="B22" t="s">
        <v>4148</v>
      </c>
      <c r="C22" s="14">
        <f t="shared" ca="1" si="0"/>
        <v>95.987852691987399</v>
      </c>
      <c r="D22" s="14">
        <f ca="1">IF(C22-(17-'Gen part1'!$C$32)*'Gen part2'!L22&lt;$E22,$E22,C22-(17-'Gen part1'!$C$32)*'Gen part2'!L22)</f>
        <v>53.987852691987399</v>
      </c>
      <c r="E22" s="14">
        <v>10</v>
      </c>
      <c r="F22" s="13" t="s">
        <v>4150</v>
      </c>
      <c r="G22" s="15">
        <f ca="1">($C$6+$C$7)/2</f>
        <v>10</v>
      </c>
      <c r="H22" s="14">
        <f t="shared" ca="1" si="1"/>
        <v>40</v>
      </c>
      <c r="I22" s="13">
        <v>40</v>
      </c>
      <c r="J22" s="13">
        <v>20</v>
      </c>
      <c r="K22" s="14">
        <f t="shared" ca="1" si="2"/>
        <v>55.987852691987406</v>
      </c>
      <c r="L22" s="13">
        <v>7</v>
      </c>
    </row>
    <row r="23" spans="2:12" x14ac:dyDescent="0.3">
      <c r="B23" t="s">
        <v>4132</v>
      </c>
      <c r="C23" s="14">
        <f t="shared" ca="1" si="0"/>
        <v>107.27252194539938</v>
      </c>
      <c r="D23" s="14">
        <f ca="1">IF(C23-(17-'Gen part1'!$C$32)*'Gen part2'!L23&lt;$E23,$E23,C23-(17-'Gen part1'!$C$32)*'Gen part2'!L23)</f>
        <v>77.272521945399376</v>
      </c>
      <c r="E23" s="14">
        <v>10</v>
      </c>
      <c r="F23" s="13" t="s">
        <v>4149</v>
      </c>
      <c r="G23" s="15">
        <f ca="1">C6</f>
        <v>12</v>
      </c>
      <c r="H23" s="14">
        <f t="shared" ca="1" si="1"/>
        <v>60</v>
      </c>
      <c r="I23" s="13">
        <v>60</v>
      </c>
      <c r="J23" s="13">
        <v>20</v>
      </c>
      <c r="K23" s="14">
        <f t="shared" ca="1" si="2"/>
        <v>47.272521945399383</v>
      </c>
      <c r="L23" s="13">
        <v>5</v>
      </c>
    </row>
    <row r="24" spans="2:12" x14ac:dyDescent="0.3">
      <c r="B24" t="s">
        <v>4133</v>
      </c>
      <c r="C24" s="14">
        <f t="shared" ca="1" si="0"/>
        <v>109.5167903307956</v>
      </c>
      <c r="D24" s="14">
        <f ca="1">IF(C24-(17-'Gen part1'!$C$32)*'Gen part2'!L24&lt;$E24,$E24,C24-(17-'Gen part1'!$C$32)*'Gen part2'!L24)</f>
        <v>97.516790330795601</v>
      </c>
      <c r="E24" s="14">
        <v>5</v>
      </c>
      <c r="F24" s="13" t="s">
        <v>4151</v>
      </c>
      <c r="G24" s="15">
        <f ca="1">($C$8+$C$7)/2</f>
        <v>8.5</v>
      </c>
      <c r="H24" s="14">
        <f t="shared" ca="1" si="1"/>
        <v>25</v>
      </c>
      <c r="I24" s="13">
        <v>60</v>
      </c>
      <c r="J24" s="13">
        <v>20</v>
      </c>
      <c r="K24" s="14">
        <f t="shared" ca="1" si="2"/>
        <v>84.516790330795601</v>
      </c>
      <c r="L24" s="13">
        <v>2</v>
      </c>
    </row>
    <row r="25" spans="2:12" x14ac:dyDescent="0.3">
      <c r="B25" t="s">
        <v>4134</v>
      </c>
      <c r="C25" s="14">
        <f t="shared" ca="1" si="0"/>
        <v>108.19413794300119</v>
      </c>
      <c r="D25" s="14">
        <f ca="1">IF(C25-(17-'Gen part1'!$C$32)*'Gen part2'!L25&lt;$E25,$E25,C25-(17-'Gen part1'!$C$32)*'Gen part2'!L25)</f>
        <v>96.194137943001195</v>
      </c>
      <c r="E25" s="14">
        <v>10</v>
      </c>
      <c r="F25" s="13" t="s">
        <v>4152</v>
      </c>
      <c r="G25" s="15">
        <f ca="1">($C$7+$C$6)/2</f>
        <v>10</v>
      </c>
      <c r="H25" s="14">
        <f t="shared" ca="1" si="1"/>
        <v>40</v>
      </c>
      <c r="I25" s="13">
        <v>50</v>
      </c>
      <c r="J25" s="13">
        <v>20</v>
      </c>
      <c r="K25" s="14">
        <f t="shared" ca="1" si="2"/>
        <v>68.194137943001195</v>
      </c>
      <c r="L25" s="13">
        <v>2</v>
      </c>
    </row>
    <row r="26" spans="2:12" x14ac:dyDescent="0.3">
      <c r="B26" t="s">
        <v>4135</v>
      </c>
      <c r="C26" s="14">
        <f t="shared" ca="1" si="0"/>
        <v>85.992774878981052</v>
      </c>
      <c r="D26" s="14">
        <f ca="1">IF(C26-(17-'Gen part1'!$C$32)*'Gen part2'!L26&lt;$E26,$E26,C26-(17-'Gen part1'!$C$32)*'Gen part2'!L26)</f>
        <v>55.992774878981052</v>
      </c>
      <c r="E26" s="14">
        <v>10</v>
      </c>
      <c r="F26" s="13" t="s">
        <v>4153</v>
      </c>
      <c r="G26" s="15">
        <f ca="1">($C$5+$C$6)/2</f>
        <v>9</v>
      </c>
      <c r="H26" s="14">
        <f t="shared" ca="1" si="1"/>
        <v>30</v>
      </c>
      <c r="I26" s="13">
        <v>30</v>
      </c>
      <c r="J26" s="13">
        <v>20</v>
      </c>
      <c r="K26" s="14">
        <f t="shared" ca="1" si="2"/>
        <v>55.992774878981052</v>
      </c>
      <c r="L26" s="13">
        <v>5</v>
      </c>
    </row>
    <row r="27" spans="2:12" x14ac:dyDescent="0.3">
      <c r="B27" t="s">
        <v>4136</v>
      </c>
      <c r="C27" s="14">
        <f t="shared" ca="1" si="0"/>
        <v>74.72736562651852</v>
      </c>
      <c r="D27" s="14">
        <f ca="1">IF(C27-(17-'Gen part1'!$C$32)*'Gen part2'!L27&lt;$E27,$E27,C27-(17-'Gen part1'!$C$32)*'Gen part2'!L27)</f>
        <v>44.72736562651852</v>
      </c>
      <c r="E27" s="14">
        <v>20</v>
      </c>
      <c r="F27" s="13" t="s">
        <v>4153</v>
      </c>
      <c r="G27" s="15">
        <f ca="1">($C$5+$C$6)/2</f>
        <v>9</v>
      </c>
      <c r="H27" s="14">
        <f t="shared" ca="1" si="1"/>
        <v>30</v>
      </c>
      <c r="I27" s="13">
        <v>50</v>
      </c>
      <c r="J27" s="13">
        <v>20</v>
      </c>
      <c r="K27" s="14">
        <f t="shared" ca="1" si="2"/>
        <v>44.72736562651852</v>
      </c>
      <c r="L27" s="13">
        <v>5</v>
      </c>
    </row>
    <row r="28" spans="2:12" x14ac:dyDescent="0.3">
      <c r="B28" t="s">
        <v>4137</v>
      </c>
      <c r="C28" s="14">
        <f t="shared" ca="1" si="0"/>
        <v>62.40918304372785</v>
      </c>
      <c r="D28" s="14">
        <f ca="1">IF(C28-(17-'Gen part1'!$C$32)*'Gen part2'!L28&lt;$E28,$E28,C28-(17-'Gen part1'!$C$32)*'Gen part2'!L28)</f>
        <v>44.40918304372785</v>
      </c>
      <c r="E28" s="14">
        <v>25</v>
      </c>
      <c r="F28" s="13" t="s">
        <v>4154</v>
      </c>
      <c r="G28" s="15">
        <f ca="1">($C$7+$C$5)/2</f>
        <v>7</v>
      </c>
      <c r="H28" s="14">
        <f t="shared" ca="1" si="1"/>
        <v>10</v>
      </c>
      <c r="I28" s="13">
        <v>50</v>
      </c>
      <c r="J28" s="13">
        <v>20</v>
      </c>
      <c r="K28" s="14">
        <f t="shared" ca="1" si="2"/>
        <v>52.40918304372785</v>
      </c>
      <c r="L28" s="13">
        <v>3</v>
      </c>
    </row>
    <row r="29" spans="2:12" x14ac:dyDescent="0.3">
      <c r="B29" t="s">
        <v>4138</v>
      </c>
      <c r="C29" s="14">
        <f t="shared" ca="1" si="0"/>
        <v>76.134760286349945</v>
      </c>
      <c r="D29" s="14">
        <f ca="1">IF(C29-(17-'Gen part1'!$C$32)*'Gen part2'!L29&lt;$E29,$E29,C29-(17-'Gen part1'!$C$32)*'Gen part2'!L29)</f>
        <v>58.134760286349945</v>
      </c>
      <c r="E29" s="14">
        <v>20</v>
      </c>
      <c r="F29" s="13" t="s">
        <v>4155</v>
      </c>
      <c r="G29" s="15">
        <f ca="1">($C$5+$C$6+$C$3)/3</f>
        <v>7</v>
      </c>
      <c r="H29" s="14">
        <f t="shared" ca="1" si="1"/>
        <v>10</v>
      </c>
      <c r="I29" s="13">
        <v>50</v>
      </c>
      <c r="J29" s="13">
        <v>20</v>
      </c>
      <c r="K29" s="14">
        <f t="shared" ca="1" si="2"/>
        <v>66.134760286349945</v>
      </c>
      <c r="L29" s="13">
        <v>3</v>
      </c>
    </row>
    <row r="30" spans="2:12" x14ac:dyDescent="0.3">
      <c r="B30" t="s">
        <v>4139</v>
      </c>
      <c r="C30" s="14">
        <f t="shared" ca="1" si="0"/>
        <v>164.85537061196462</v>
      </c>
      <c r="D30" s="14">
        <f ca="1">IF(C30-(17-'Gen part1'!$C$32)*'Gen part2'!L30&lt;$E30,$E30,C30-(17-'Gen part1'!$C$32)*'Gen part2'!L30)</f>
        <v>134.85537061196462</v>
      </c>
      <c r="E30" s="14">
        <v>0</v>
      </c>
      <c r="F30" s="13" t="s">
        <v>4149</v>
      </c>
      <c r="G30" s="15">
        <f ca="1">$C$6</f>
        <v>12</v>
      </c>
      <c r="H30" s="14">
        <f t="shared" ca="1" si="1"/>
        <v>60</v>
      </c>
      <c r="I30" s="13">
        <v>70</v>
      </c>
      <c r="J30" s="13">
        <v>20</v>
      </c>
      <c r="K30" s="14">
        <f t="shared" ref="K30" ca="1" si="4">_xlfn.NORM.INV(RAND(),I30,J30)</f>
        <v>104.85537061196462</v>
      </c>
      <c r="L30" s="13">
        <v>5</v>
      </c>
    </row>
    <row r="31" spans="2:12" x14ac:dyDescent="0.3">
      <c r="B31" t="s">
        <v>4140</v>
      </c>
      <c r="C31" s="14">
        <f t="shared" ca="1" si="0"/>
        <v>102.83438543416933</v>
      </c>
      <c r="D31" s="14">
        <f ca="1">IF(C31-(17-'Gen part1'!$C$32)*'Gen part2'!L31&lt;$E31,$E31,C31-(17-'Gen part1'!$C$32)*'Gen part2'!L31)</f>
        <v>84.834385434169334</v>
      </c>
      <c r="E31" s="14">
        <v>50</v>
      </c>
      <c r="F31" s="13" t="s">
        <v>4149</v>
      </c>
      <c r="G31" s="15">
        <f ca="1">$C$6</f>
        <v>12</v>
      </c>
      <c r="H31" s="14">
        <f t="shared" ca="1" si="1"/>
        <v>60</v>
      </c>
      <c r="I31" s="13">
        <v>70</v>
      </c>
      <c r="J31" s="13">
        <v>20</v>
      </c>
      <c r="K31" s="14">
        <f t="shared" ca="1" si="2"/>
        <v>42.834385434169334</v>
      </c>
      <c r="L31" s="13">
        <v>3</v>
      </c>
    </row>
    <row r="32" spans="2:12" x14ac:dyDescent="0.3">
      <c r="B32" t="s">
        <v>4141</v>
      </c>
      <c r="C32" s="14">
        <f t="shared" ca="1" si="0"/>
        <v>79.907369235272725</v>
      </c>
      <c r="D32" s="14">
        <f ca="1">IF(C32-(17-'Gen part1'!$C$32)*'Gen part2'!L32&lt;$E32,$E32,C32-(17-'Gen part1'!$C$32)*'Gen part2'!L32)</f>
        <v>49.907369235272725</v>
      </c>
      <c r="E32" s="14">
        <v>20</v>
      </c>
      <c r="F32" s="13" t="s">
        <v>4153</v>
      </c>
      <c r="G32" s="15">
        <f ca="1">($C$5+$C$6)/2</f>
        <v>9</v>
      </c>
      <c r="H32" s="14">
        <f t="shared" ca="1" si="1"/>
        <v>30</v>
      </c>
      <c r="I32" s="13">
        <v>50</v>
      </c>
      <c r="J32" s="13">
        <v>20</v>
      </c>
      <c r="K32" s="14">
        <f t="shared" ca="1" si="2"/>
        <v>49.907369235272725</v>
      </c>
      <c r="L32" s="13">
        <v>5</v>
      </c>
    </row>
    <row r="33" spans="2:13" x14ac:dyDescent="0.3">
      <c r="B33" t="s">
        <v>4142</v>
      </c>
      <c r="C33" s="14">
        <f t="shared" ca="1" si="0"/>
        <v>56.667116728883656</v>
      </c>
      <c r="D33" s="14">
        <f ca="1">IF(C33-(17-'Gen part1'!$C$32)*'Gen part2'!L33&lt;$E33,$E33,C33-(17-'Gen part1'!$C$32)*'Gen part2'!L33)</f>
        <v>32.667116728883656</v>
      </c>
      <c r="E33" s="14">
        <v>10</v>
      </c>
      <c r="F33" s="13" t="s">
        <v>4150</v>
      </c>
      <c r="G33" s="15">
        <f ca="1">($C$6+$C$9)/2</f>
        <v>9.5</v>
      </c>
      <c r="H33" s="14">
        <f t="shared" ca="1" si="1"/>
        <v>35</v>
      </c>
      <c r="I33" s="13">
        <v>50</v>
      </c>
      <c r="J33" s="13">
        <v>20</v>
      </c>
      <c r="K33" s="14">
        <f t="shared" ca="1" si="2"/>
        <v>21.667116728883656</v>
      </c>
      <c r="L33" s="13">
        <v>4</v>
      </c>
    </row>
    <row r="34" spans="2:13" x14ac:dyDescent="0.3">
      <c r="B34" t="s">
        <v>4143</v>
      </c>
      <c r="C34" s="14">
        <f t="shared" ca="1" si="0"/>
        <v>74.381909794225649</v>
      </c>
      <c r="D34" s="14">
        <f ca="1">IF(C34-(17-'Gen part1'!$C$32)*'Gen part2'!L34&lt;$E34,$E34,C34-(17-'Gen part1'!$C$32)*'Gen part2'!L34)</f>
        <v>32.381909794225649</v>
      </c>
      <c r="E34" s="14">
        <v>5</v>
      </c>
      <c r="F34" s="13" t="s">
        <v>4153</v>
      </c>
      <c r="G34" s="15">
        <f ca="1">($C$5+$C$6)/2</f>
        <v>9</v>
      </c>
      <c r="H34" s="14">
        <f t="shared" ca="1" si="1"/>
        <v>30</v>
      </c>
      <c r="I34" s="13">
        <v>30</v>
      </c>
      <c r="J34" s="13">
        <v>20</v>
      </c>
      <c r="K34" s="14">
        <f t="shared" ca="1" si="2"/>
        <v>44.381909794225649</v>
      </c>
      <c r="L34" s="13">
        <v>7</v>
      </c>
    </row>
    <row r="35" spans="2:13" x14ac:dyDescent="0.3">
      <c r="B35" t="s">
        <v>4144</v>
      </c>
      <c r="C35" s="14">
        <f t="shared" ca="1" si="0"/>
        <v>70.443608564245523</v>
      </c>
      <c r="D35" s="14">
        <f ca="1">IF(C35-(17-'Gen part1'!$C$32)*'Gen part2'!L35&lt;$E35,$E35,C35-(17-'Gen part1'!$C$32)*'Gen part2'!L35)</f>
        <v>40.443608564245523</v>
      </c>
      <c r="E35" s="14">
        <v>0</v>
      </c>
      <c r="F35" s="13" t="s">
        <v>4153</v>
      </c>
      <c r="G35" s="15">
        <f ca="1">($C$5+$C$6)/2</f>
        <v>9</v>
      </c>
      <c r="H35" s="14">
        <f t="shared" ca="1" si="1"/>
        <v>30</v>
      </c>
      <c r="I35" s="13">
        <v>30</v>
      </c>
      <c r="J35" s="13">
        <v>20</v>
      </c>
      <c r="K35" s="14">
        <f t="shared" ca="1" si="2"/>
        <v>40.443608564245523</v>
      </c>
      <c r="L35" s="13">
        <v>5</v>
      </c>
    </row>
    <row r="36" spans="2:13" x14ac:dyDescent="0.3">
      <c r="B36" t="s">
        <v>4145</v>
      </c>
      <c r="C36" s="14">
        <f t="shared" ca="1" si="0"/>
        <v>32.775071559872302</v>
      </c>
      <c r="D36" s="14">
        <f ca="1">IF(C36-(17-'Gen part1'!$C$32)*'Gen part2'!L36&lt;$E36,$E36,C36-(17-'Gen part1'!$C$32)*'Gen part2'!L36)</f>
        <v>0</v>
      </c>
      <c r="E36" s="14">
        <v>0</v>
      </c>
      <c r="F36" s="13" t="s">
        <v>4158</v>
      </c>
      <c r="G36" s="15">
        <f ca="1">($C$3+$C$6)/2</f>
        <v>7.5</v>
      </c>
      <c r="H36" s="14">
        <f t="shared" ca="1" si="1"/>
        <v>15</v>
      </c>
      <c r="I36" s="13">
        <v>30</v>
      </c>
      <c r="J36" s="13">
        <v>20</v>
      </c>
      <c r="K36" s="14">
        <f t="shared" ca="1" si="2"/>
        <v>17.775071559872302</v>
      </c>
      <c r="L36" s="13">
        <v>7</v>
      </c>
    </row>
    <row r="37" spans="2:13" x14ac:dyDescent="0.3">
      <c r="B37" t="s">
        <v>4146</v>
      </c>
      <c r="C37" s="14">
        <f t="shared" ca="1" si="0"/>
        <v>78.861616848648353</v>
      </c>
      <c r="D37" s="14">
        <f ca="1">IF(C37-(17-'Gen part1'!$C$32)*'Gen part2'!L37&lt;$E37,$E37,C37-(17-'Gen part1'!$C$32)*'Gen part2'!L37)</f>
        <v>60.861616848648353</v>
      </c>
      <c r="E37" s="14">
        <v>0</v>
      </c>
      <c r="F37" s="13" t="s">
        <v>4153</v>
      </c>
      <c r="G37" s="15">
        <f ca="1">($C$5+$C$6)/2</f>
        <v>9</v>
      </c>
      <c r="H37" s="14">
        <f t="shared" ca="1" si="1"/>
        <v>30</v>
      </c>
      <c r="I37" s="13">
        <v>30</v>
      </c>
      <c r="J37" s="13">
        <v>20</v>
      </c>
      <c r="K37" s="14">
        <f t="shared" ref="K37" ca="1" si="5">_xlfn.NORM.INV(RAND(),I37,J37)</f>
        <v>48.861616848648353</v>
      </c>
      <c r="L37" s="13">
        <v>3</v>
      </c>
    </row>
    <row r="38" spans="2:13" x14ac:dyDescent="0.3">
      <c r="B38" t="s">
        <v>4147</v>
      </c>
      <c r="C38" s="14">
        <f t="shared" ca="1" si="0"/>
        <v>72.582019725218117</v>
      </c>
      <c r="D38" s="14">
        <f ca="1">IF(C38-(17-'Gen part1'!$C$32)*'Gen part2'!L38&lt;$E38,$E38,C38-(17-'Gen part1'!$C$32)*'Gen part2'!L38)</f>
        <v>42.582019725218117</v>
      </c>
      <c r="E38" s="14">
        <v>20</v>
      </c>
      <c r="F38" s="13" t="s">
        <v>4180</v>
      </c>
      <c r="G38" s="15">
        <f ca="1">($C$5)</f>
        <v>6</v>
      </c>
      <c r="H38" s="14">
        <f t="shared" ca="1" si="1"/>
        <v>0</v>
      </c>
      <c r="I38" s="13">
        <v>50</v>
      </c>
      <c r="J38" s="13">
        <v>20</v>
      </c>
      <c r="K38" s="14">
        <f t="shared" ca="1" si="2"/>
        <v>72.582019725218117</v>
      </c>
      <c r="L38" s="13">
        <v>5</v>
      </c>
    </row>
    <row r="40" spans="2:13" x14ac:dyDescent="0.3">
      <c r="B40" t="s">
        <v>4162</v>
      </c>
      <c r="C40" s="14">
        <f t="shared" ca="1" si="0"/>
        <v>81.241967658478416</v>
      </c>
      <c r="D40" s="14">
        <f ca="1">IF(C40-(17-'Gen part1'!$C$32)*'Gen part2'!L40&lt;$E40,$E40,C40-(17-'Gen part1'!$C$32)*'Gen part2'!L40)</f>
        <v>63.241967658478416</v>
      </c>
      <c r="E40" s="14">
        <v>0</v>
      </c>
      <c r="F40" s="13" t="s">
        <v>4149</v>
      </c>
      <c r="G40" s="15">
        <f ca="1">$C$6</f>
        <v>12</v>
      </c>
      <c r="H40" s="14">
        <f t="shared" ref="H40:H43" ca="1" si="6">(G40-6)*10</f>
        <v>60</v>
      </c>
      <c r="I40" s="13">
        <v>50</v>
      </c>
      <c r="J40" s="13">
        <v>20</v>
      </c>
      <c r="K40" s="14">
        <f t="shared" ref="K40:K43" ca="1" si="7">_xlfn.NORM.INV(RAND(),I40,J40)</f>
        <v>21.241967658478409</v>
      </c>
      <c r="L40" s="13">
        <v>3</v>
      </c>
      <c r="M40" s="13"/>
    </row>
    <row r="41" spans="2:13" x14ac:dyDescent="0.3">
      <c r="B41" t="s">
        <v>4163</v>
      </c>
      <c r="C41" s="14">
        <f t="shared" ref="C41:C49" ca="1" si="8">IF((K41+H41)&lt;$E41, 10, K41+H41)</f>
        <v>48.322909578376724</v>
      </c>
      <c r="D41" s="14">
        <f ca="1">IF(C41-(17-'Gen part1'!$C$32)*'Gen part2'!L41&lt;$E41,$E41,C41-(17-'Gen part1'!$C$32)*'Gen part2'!L41)</f>
        <v>20</v>
      </c>
      <c r="E41" s="14">
        <v>20</v>
      </c>
      <c r="F41" s="13" t="s">
        <v>4156</v>
      </c>
      <c r="G41" s="15">
        <f ca="1">($C$6+$C$9)/2</f>
        <v>9.5</v>
      </c>
      <c r="H41" s="14">
        <f t="shared" ca="1" si="6"/>
        <v>35</v>
      </c>
      <c r="I41" s="13">
        <v>40</v>
      </c>
      <c r="J41" s="13">
        <v>20</v>
      </c>
      <c r="K41" s="14">
        <f t="shared" ca="1" si="7"/>
        <v>13.322909578376724</v>
      </c>
      <c r="L41" s="13">
        <v>5</v>
      </c>
      <c r="M41" s="13"/>
    </row>
    <row r="42" spans="2:13" x14ac:dyDescent="0.3">
      <c r="B42" t="s">
        <v>4164</v>
      </c>
      <c r="C42" s="14">
        <f t="shared" ca="1" si="8"/>
        <v>70.623049938705094</v>
      </c>
      <c r="D42" s="14">
        <f ca="1">IF(C42-(17-'Gen part1'!$C$32)*'Gen part2'!L42&lt;$E42,$E42,C42-(17-'Gen part1'!$C$32)*'Gen part2'!L42)</f>
        <v>58.623049938705094</v>
      </c>
      <c r="E42" s="14">
        <v>10</v>
      </c>
      <c r="F42" s="13" t="s">
        <v>4156</v>
      </c>
      <c r="G42" s="15">
        <f ca="1">($C$6+$C$9)/2</f>
        <v>9.5</v>
      </c>
      <c r="H42" s="14">
        <f t="shared" ca="1" si="6"/>
        <v>35</v>
      </c>
      <c r="I42" s="13">
        <v>40</v>
      </c>
      <c r="J42" s="13">
        <v>20</v>
      </c>
      <c r="K42" s="14">
        <f t="shared" ca="1" si="7"/>
        <v>35.623049938705101</v>
      </c>
      <c r="L42" s="13">
        <v>2</v>
      </c>
      <c r="M42" s="13"/>
    </row>
    <row r="43" spans="2:13" x14ac:dyDescent="0.3">
      <c r="B43" t="s">
        <v>4165</v>
      </c>
      <c r="C43" s="14">
        <f t="shared" ca="1" si="8"/>
        <v>75.747602762298968</v>
      </c>
      <c r="D43" s="14">
        <f ca="1">IF(C43-(17-'Gen part1'!$C$32)*'Gen part2'!L43&lt;$E43,$E43,C43-(17-'Gen part1'!$C$32)*'Gen part2'!L43)</f>
        <v>57.747602762298968</v>
      </c>
      <c r="E43" s="14">
        <v>5</v>
      </c>
      <c r="F43" s="13" t="s">
        <v>4156</v>
      </c>
      <c r="G43" s="15">
        <f ca="1">($C$6+$C$9)/2</f>
        <v>9.5</v>
      </c>
      <c r="H43" s="14">
        <f t="shared" ca="1" si="6"/>
        <v>35</v>
      </c>
      <c r="I43" s="13">
        <v>40</v>
      </c>
      <c r="J43" s="13">
        <v>20</v>
      </c>
      <c r="K43" s="14">
        <f t="shared" ca="1" si="7"/>
        <v>40.747602762298968</v>
      </c>
      <c r="L43" s="13">
        <v>3</v>
      </c>
      <c r="M43" s="13"/>
    </row>
    <row r="44" spans="2:13" x14ac:dyDescent="0.3">
      <c r="J44" s="13"/>
      <c r="L44"/>
      <c r="M44" s="13"/>
    </row>
    <row r="45" spans="2:13" x14ac:dyDescent="0.3">
      <c r="B45" t="s">
        <v>4121</v>
      </c>
      <c r="C45" s="14">
        <f t="shared" ca="1" si="8"/>
        <v>82.377103228117818</v>
      </c>
      <c r="D45" s="14">
        <f ca="1">IF(C45-(17-'Gen part1'!$C$32)*'Gen part2'!L45&lt;$E45,$E45,C45-(17-'Gen part1'!$C$32)*'Gen part2'!L45)</f>
        <v>52.377103228117818</v>
      </c>
      <c r="E45" s="14">
        <v>10</v>
      </c>
      <c r="F45" s="13" t="s">
        <v>4152</v>
      </c>
      <c r="G45" s="15">
        <f ca="1">($C$7+$C$6)/2</f>
        <v>10</v>
      </c>
      <c r="H45" s="14">
        <f t="shared" ref="H45:H48" ca="1" si="9">(G45-6)*10</f>
        <v>40</v>
      </c>
      <c r="I45" s="13">
        <v>30</v>
      </c>
      <c r="J45" s="13">
        <v>20</v>
      </c>
      <c r="K45" s="14">
        <f t="shared" ref="K45:K47" ca="1" si="10">_xlfn.NORM.INV(RAND(),I45,J45)</f>
        <v>42.377103228117818</v>
      </c>
      <c r="L45" s="13">
        <v>5</v>
      </c>
      <c r="M45" s="13"/>
    </row>
    <row r="46" spans="2:13" x14ac:dyDescent="0.3">
      <c r="B46" t="s">
        <v>4166</v>
      </c>
      <c r="C46" s="14">
        <f t="shared" ca="1" si="8"/>
        <v>64.42541315570719</v>
      </c>
      <c r="D46" s="14">
        <f ca="1">IF(C46-(17-'Gen part1'!$C$32)*'Gen part2'!L46&lt;$E46,$E46,C46-(17-'Gen part1'!$C$32)*'Gen part2'!L46)</f>
        <v>4.4254131557071901</v>
      </c>
      <c r="E46" s="14">
        <v>0</v>
      </c>
      <c r="F46" s="13" t="s">
        <v>4154</v>
      </c>
      <c r="G46" s="15">
        <f ca="1">($C$7+$C$5)/2</f>
        <v>7</v>
      </c>
      <c r="H46" s="14">
        <f t="shared" ca="1" si="9"/>
        <v>10</v>
      </c>
      <c r="I46" s="13">
        <v>60</v>
      </c>
      <c r="J46" s="13">
        <v>20</v>
      </c>
      <c r="K46" s="14">
        <f t="shared" ca="1" si="10"/>
        <v>54.42541315570719</v>
      </c>
      <c r="L46" s="13">
        <v>10</v>
      </c>
      <c r="M46" s="13"/>
    </row>
    <row r="47" spans="2:13" x14ac:dyDescent="0.3">
      <c r="B47" t="s">
        <v>4167</v>
      </c>
      <c r="C47" s="14">
        <f t="shared" ca="1" si="8"/>
        <v>108.86549731536357</v>
      </c>
      <c r="D47" s="14">
        <f ca="1">IF(C47-(17-'Gen part1'!$C$32)*'Gen part2'!L47&lt;$E47,$E47,C47-(17-'Gen part1'!$C$32)*'Gen part2'!L47)</f>
        <v>78.865497315363569</v>
      </c>
      <c r="E47" s="14">
        <v>20</v>
      </c>
      <c r="F47" s="13" t="s">
        <v>4149</v>
      </c>
      <c r="G47" s="15">
        <f ca="1">$C$6</f>
        <v>12</v>
      </c>
      <c r="H47" s="14">
        <f t="shared" ca="1" si="9"/>
        <v>60</v>
      </c>
      <c r="I47" s="13">
        <v>50</v>
      </c>
      <c r="J47" s="13">
        <v>20</v>
      </c>
      <c r="K47" s="14">
        <f t="shared" ca="1" si="10"/>
        <v>48.865497315363569</v>
      </c>
      <c r="L47" s="13">
        <v>5</v>
      </c>
      <c r="M47" s="13"/>
    </row>
    <row r="48" spans="2:13" x14ac:dyDescent="0.3">
      <c r="B48" t="s">
        <v>4168</v>
      </c>
      <c r="C48" s="14">
        <f t="shared" ca="1" si="8"/>
        <v>72.786979725893943</v>
      </c>
      <c r="D48" s="14">
        <f ca="1">IF(C48-(17-'Gen part1'!$C$32)*'Gen part2'!L48&lt;$E48,$E48,C48-(17-'Gen part1'!$C$32)*'Gen part2'!L48)</f>
        <v>60.786979725893943</v>
      </c>
      <c r="E48" s="14">
        <v>10</v>
      </c>
      <c r="F48" s="13" t="s">
        <v>4152</v>
      </c>
      <c r="G48" s="15">
        <f ca="1">($C$7+$C$6)/2</f>
        <v>10</v>
      </c>
      <c r="H48" s="14">
        <f t="shared" ca="1" si="9"/>
        <v>40</v>
      </c>
      <c r="I48" s="13">
        <v>40</v>
      </c>
      <c r="J48" s="13">
        <v>20</v>
      </c>
      <c r="K48" s="14">
        <f t="shared" ref="K48" ca="1" si="11">_xlfn.NORM.INV(RAND(),I48,J48)</f>
        <v>32.786979725893943</v>
      </c>
      <c r="L48" s="13">
        <v>2</v>
      </c>
      <c r="M48" s="13"/>
    </row>
    <row r="49" spans="2:13" x14ac:dyDescent="0.3">
      <c r="B49" t="s">
        <v>4169</v>
      </c>
      <c r="C49" s="14">
        <f t="shared" ca="1" si="8"/>
        <v>31.856693919198126</v>
      </c>
      <c r="D49" s="14">
        <f ca="1">IF(C49-(17-'Gen part1'!$C$32)*'Gen part2'!L49&lt;$E49,$E49,C49-(17-'Gen part1'!$C$32)*'Gen part2'!L49)</f>
        <v>10</v>
      </c>
      <c r="E49" s="14">
        <v>10</v>
      </c>
      <c r="F49" s="13" t="s">
        <v>4152</v>
      </c>
      <c r="G49" s="15">
        <f ca="1">($C$7+$C$6)/2</f>
        <v>10</v>
      </c>
      <c r="H49" s="14">
        <f t="shared" ref="H49" ca="1" si="12">(G49-6)*10</f>
        <v>40</v>
      </c>
      <c r="I49" s="13">
        <v>20</v>
      </c>
      <c r="J49" s="13">
        <v>20</v>
      </c>
      <c r="K49" s="14">
        <f t="shared" ref="K49" ca="1" si="13">_xlfn.NORM.INV(RAND(),I49,J49)</f>
        <v>-8.1433060808018745</v>
      </c>
      <c r="L49" s="13">
        <v>10</v>
      </c>
      <c r="M49" s="13"/>
    </row>
    <row r="50" spans="2:13" x14ac:dyDescent="0.3">
      <c r="J50" s="13"/>
      <c r="L50"/>
      <c r="M50" s="13"/>
    </row>
    <row r="51" spans="2:13" x14ac:dyDescent="0.3">
      <c r="B51" t="s">
        <v>4186</v>
      </c>
      <c r="C51" s="14">
        <f t="shared" ref="C51" ca="1" si="14">IF((K51+H51)&lt;$E51, 10, K51+H51)</f>
        <v>70.398347042114978</v>
      </c>
      <c r="D51" s="14">
        <f ca="1">IF(C51-(17-'Gen part1'!$C$32)*'Gen part2'!L51&lt;$E51-(17-'Gen part1'!$C$32)*2,$E51-(17-'Gen part1'!$C$32)*2,C51-(17-'Gen part1'!$C$32)*'Gen part2'!L51)</f>
        <v>40.398347042114978</v>
      </c>
      <c r="E51" s="14">
        <v>20</v>
      </c>
      <c r="F51" s="13" t="s">
        <v>4156</v>
      </c>
      <c r="G51" s="15">
        <f ca="1">($C$6+$C$9)/2</f>
        <v>9.5</v>
      </c>
      <c r="H51" s="14">
        <f t="shared" ref="H51:H57" ca="1" si="15">(G51-6)*10</f>
        <v>35</v>
      </c>
      <c r="I51" s="13">
        <v>40</v>
      </c>
      <c r="J51" s="13">
        <v>20</v>
      </c>
      <c r="K51" s="14">
        <f t="shared" ref="K51" ca="1" si="16">_xlfn.NORM.INV(RAND(),I51,J51)</f>
        <v>35.39834704211497</v>
      </c>
      <c r="L51" s="13">
        <v>5</v>
      </c>
      <c r="M51" s="13"/>
    </row>
    <row r="52" spans="2:13" x14ac:dyDescent="0.3">
      <c r="B52" t="s">
        <v>4221</v>
      </c>
      <c r="C52" s="14">
        <f t="shared" ref="C52:C58" ca="1" si="17">IF((K52+H52)&lt;10, 10, K52+H52)</f>
        <v>46.320892900214261</v>
      </c>
      <c r="D52" s="14">
        <f ca="1">IF(C52-(17-'Gen part1'!$C$32)*'Gen part2'!L52&lt;$E52-(17-'Gen part1'!$C$32)*2,$E52-(17-'Gen part1'!$C$32)*2,C52-(17-'Gen part1'!$C$32)*'Gen part2'!L52)</f>
        <v>16.320892900214261</v>
      </c>
      <c r="E52" s="14">
        <v>10</v>
      </c>
      <c r="F52" s="13" t="s">
        <v>4199</v>
      </c>
      <c r="G52" s="15">
        <f ca="1">($C$7+$C$9)/2</f>
        <v>7.5</v>
      </c>
      <c r="H52" s="14">
        <f t="shared" ca="1" si="15"/>
        <v>15</v>
      </c>
      <c r="I52" s="13">
        <v>30</v>
      </c>
      <c r="J52" s="13">
        <v>30</v>
      </c>
      <c r="K52" s="14">
        <f t="shared" ref="K52:K53" ca="1" si="18">_xlfn.NORM.INV(RAND(),I52,J52)</f>
        <v>31.320892900214258</v>
      </c>
      <c r="L52" s="13">
        <v>5</v>
      </c>
      <c r="M52" s="13"/>
    </row>
    <row r="53" spans="2:13" x14ac:dyDescent="0.3">
      <c r="B53" t="s">
        <v>4187</v>
      </c>
      <c r="C53" s="14">
        <f t="shared" ca="1" si="17"/>
        <v>41.03110645782413</v>
      </c>
      <c r="D53" s="14">
        <f ca="1">IF(C53-(17-'Gen part1'!$C$32)*'Gen part2'!L53&lt;$E53-(17-'Gen part1'!$C$32)*2,$E53-(17-'Gen part1'!$C$32)*2,C53-(17-'Gen part1'!$C$32)*'Gen part2'!L53)</f>
        <v>11.03110645782413</v>
      </c>
      <c r="E53" s="14">
        <v>20</v>
      </c>
      <c r="F53" s="13" t="s">
        <v>4159</v>
      </c>
      <c r="G53" s="15">
        <f ca="1">($C$5+$C$9)/2</f>
        <v>6.5</v>
      </c>
      <c r="H53" s="14">
        <f t="shared" ca="1" si="15"/>
        <v>5</v>
      </c>
      <c r="I53" s="13">
        <v>40</v>
      </c>
      <c r="J53" s="13">
        <v>20</v>
      </c>
      <c r="K53" s="14">
        <f t="shared" ca="1" si="18"/>
        <v>36.03110645782413</v>
      </c>
      <c r="L53" s="13">
        <v>5</v>
      </c>
      <c r="M53" s="13"/>
    </row>
    <row r="54" spans="2:13" x14ac:dyDescent="0.3">
      <c r="B54" t="s">
        <v>4227</v>
      </c>
      <c r="C54" s="14">
        <f t="shared" ca="1" si="17"/>
        <v>91.296958118663042</v>
      </c>
      <c r="D54" s="14">
        <f ca="1">IF(C54-(17-'Gen part1'!$C$32)*'Gen part2'!L54&lt;$E54-(17-'Gen part1'!$C$32)*2,$E54-(17-'Gen part1'!$C$32)*2,C54-(17-'Gen part1'!$C$32)*'Gen part2'!L54)</f>
        <v>73.296958118663042</v>
      </c>
      <c r="E54" s="14">
        <v>30</v>
      </c>
      <c r="F54" s="13" t="s">
        <v>4159</v>
      </c>
      <c r="G54" s="15">
        <f ca="1">($C$5+$C$9)/2</f>
        <v>6.5</v>
      </c>
      <c r="H54" s="14">
        <f t="shared" ca="1" si="15"/>
        <v>5</v>
      </c>
      <c r="I54" s="13">
        <v>60</v>
      </c>
      <c r="J54" s="13">
        <v>20</v>
      </c>
      <c r="K54" s="14">
        <f t="shared" ref="K54" ca="1" si="19">_xlfn.NORM.INV(RAND(),I54,J54)</f>
        <v>86.296958118663042</v>
      </c>
      <c r="L54" s="13">
        <v>3</v>
      </c>
      <c r="M54" s="13"/>
    </row>
    <row r="55" spans="2:13" x14ac:dyDescent="0.3">
      <c r="B55" t="s">
        <v>4188</v>
      </c>
      <c r="C55" s="14">
        <f t="shared" ca="1" si="17"/>
        <v>68.855067847164776</v>
      </c>
      <c r="D55" s="14">
        <f ca="1">IF(C55-(17-'Gen part1'!$C$32)*'Gen part2'!L55&lt;$E55-(17-'Gen part1'!$C$32)*2,$E55-(17-'Gen part1'!$C$32)*2,C55-(17-'Gen part1'!$C$32)*'Gen part2'!L55)</f>
        <v>56.855067847164776</v>
      </c>
      <c r="E55" s="14">
        <v>30</v>
      </c>
      <c r="F55" s="13" t="s">
        <v>4200</v>
      </c>
      <c r="G55" s="15">
        <f ca="1">($C$2+$C$9)/2</f>
        <v>6</v>
      </c>
      <c r="H55" s="14">
        <f t="shared" ca="1" si="15"/>
        <v>0</v>
      </c>
      <c r="I55" s="13">
        <v>60</v>
      </c>
      <c r="J55" s="13">
        <v>20</v>
      </c>
      <c r="K55" s="14">
        <f t="shared" ref="K55:K57" ca="1" si="20">_xlfn.NORM.INV(RAND(),I55,J55)</f>
        <v>68.855067847164776</v>
      </c>
      <c r="L55" s="13">
        <v>2</v>
      </c>
      <c r="M55" s="13"/>
    </row>
    <row r="56" spans="2:13" x14ac:dyDescent="0.3">
      <c r="B56" t="s">
        <v>4189</v>
      </c>
      <c r="C56" s="14">
        <f t="shared" ca="1" si="17"/>
        <v>90.971841525430165</v>
      </c>
      <c r="D56" s="14">
        <f ca="1">IF(C56-(17-'Gen part1'!$C$32)*'Gen part2'!L56&lt;$E56-(17-'Gen part1'!$C$32)*2,$E56-(17-'Gen part1'!$C$32)*2,C56-(17-'Gen part1'!$C$32)*'Gen part2'!L56)</f>
        <v>78.971841525430165</v>
      </c>
      <c r="E56" s="14">
        <v>30</v>
      </c>
      <c r="F56" s="13" t="s">
        <v>4199</v>
      </c>
      <c r="G56" s="15">
        <f ca="1">($C$7+$C$9)/2</f>
        <v>7.5</v>
      </c>
      <c r="H56" s="14">
        <f t="shared" ca="1" si="15"/>
        <v>15</v>
      </c>
      <c r="I56" s="13">
        <v>60</v>
      </c>
      <c r="J56" s="13">
        <v>20</v>
      </c>
      <c r="K56" s="14">
        <f t="shared" ca="1" si="20"/>
        <v>75.971841525430165</v>
      </c>
      <c r="L56" s="13">
        <v>2</v>
      </c>
      <c r="M56" s="13"/>
    </row>
    <row r="57" spans="2:13" x14ac:dyDescent="0.3">
      <c r="B57" t="s">
        <v>4190</v>
      </c>
      <c r="C57" s="14">
        <f t="shared" ca="1" si="17"/>
        <v>63.507893538155443</v>
      </c>
      <c r="D57" s="14">
        <f ca="1">IF(C57-(17-'Gen part1'!$C$32)*'Gen part2'!L57&lt;$E57-(17-'Gen part1'!$C$32)*2,$E57-(17-'Gen part1'!$C$32)*2,C57-(17-'Gen part1'!$C$32)*'Gen part2'!L57)</f>
        <v>39.507893538155443</v>
      </c>
      <c r="E57" s="14">
        <v>30</v>
      </c>
      <c r="F57" s="13" t="s">
        <v>4201</v>
      </c>
      <c r="G57" s="15">
        <f ca="1">($C$3+$C$9)/2</f>
        <v>5</v>
      </c>
      <c r="H57" s="14">
        <f t="shared" ca="1" si="15"/>
        <v>-10</v>
      </c>
      <c r="I57" s="13">
        <v>60</v>
      </c>
      <c r="J57" s="13">
        <v>20</v>
      </c>
      <c r="K57" s="14">
        <f t="shared" ca="1" si="20"/>
        <v>73.507893538155443</v>
      </c>
      <c r="L57" s="13">
        <v>4</v>
      </c>
      <c r="M57" s="13"/>
    </row>
    <row r="58" spans="2:13" x14ac:dyDescent="0.3">
      <c r="B58" t="s">
        <v>4191</v>
      </c>
      <c r="C58" s="14">
        <f t="shared" ca="1" si="17"/>
        <v>11.218884519429039</v>
      </c>
      <c r="D58" s="14">
        <f ca="1">IF(C58-(17-'Gen part1'!$C$32)*'Gen part2'!L58&lt;$E58-(17-'Gen part1'!$C$32)*2,$E58-(17-'Gen part1'!$C$32)*2,C58-(17-'Gen part1'!$C$32)*'Gen part2'!L58)</f>
        <v>-2</v>
      </c>
      <c r="E58" s="14">
        <v>10</v>
      </c>
      <c r="F58" s="13" t="s">
        <v>4159</v>
      </c>
      <c r="G58" s="15">
        <f ca="1">($C$5+$C$9)/2</f>
        <v>6.5</v>
      </c>
      <c r="H58" s="14">
        <f t="shared" ref="H58" ca="1" si="21">(G58-6)*10</f>
        <v>5</v>
      </c>
      <c r="I58" s="13">
        <v>40</v>
      </c>
      <c r="J58" s="13">
        <v>20</v>
      </c>
      <c r="K58" s="14">
        <f t="shared" ref="K58" ca="1" si="22">_xlfn.NORM.INV(RAND(),I58,J58)</f>
        <v>6.2188845194290394</v>
      </c>
      <c r="L58" s="13">
        <v>5</v>
      </c>
      <c r="M58" s="13"/>
    </row>
    <row r="59" spans="2:13" x14ac:dyDescent="0.3">
      <c r="B59" t="s">
        <v>4202</v>
      </c>
      <c r="C59" s="14">
        <f ca="1">IF((K59+H59)&lt;15, 15, K59+H59)</f>
        <v>118.88927122941985</v>
      </c>
      <c r="D59" s="14">
        <f ca="1">IF(C59-(17-'Gen part1'!$C$32)*'Gen part2'!L59&lt;$E59-(17-'Gen part1'!$C$32)*2,$E59-(17-'Gen part1'!$C$32)*2,C59-(17-'Gen part1'!$C$32)*'Gen part2'!L59)</f>
        <v>100.88927122941985</v>
      </c>
      <c r="E59" s="14">
        <v>40</v>
      </c>
      <c r="F59" s="13" t="s">
        <v>4179</v>
      </c>
      <c r="G59" s="15">
        <f ca="1">$C$9</f>
        <v>7</v>
      </c>
      <c r="H59" s="14">
        <f t="shared" ref="H59:H60" ca="1" si="23">(G59-6)*10</f>
        <v>10</v>
      </c>
      <c r="I59" s="13">
        <v>70</v>
      </c>
      <c r="J59" s="13">
        <v>20</v>
      </c>
      <c r="K59" s="14">
        <f t="shared" ref="K59:K60" ca="1" si="24">_xlfn.NORM.INV(RAND(),I59,J59)</f>
        <v>108.88927122941985</v>
      </c>
      <c r="L59" s="13">
        <v>3</v>
      </c>
      <c r="M59" s="13"/>
    </row>
    <row r="60" spans="2:13" x14ac:dyDescent="0.3">
      <c r="B60" t="s">
        <v>4192</v>
      </c>
      <c r="C60" s="14">
        <f t="shared" ref="C60:C66" ca="1" si="25">IF((K60+H60)&lt;10, 10, K60+H60)</f>
        <v>113.16521489435246</v>
      </c>
      <c r="D60" s="14">
        <f ca="1">IF(C60-(17-'Gen part1'!$C$32)*'Gen part2'!L60&lt;$E60-(17-'Gen part1'!$C$32)*2,$E60-(17-'Gen part1'!$C$32)*2,C60-(17-'Gen part1'!$C$32)*'Gen part2'!L60)</f>
        <v>83.165214894352459</v>
      </c>
      <c r="E60" s="14">
        <v>20</v>
      </c>
      <c r="F60" s="13" t="s">
        <v>4156</v>
      </c>
      <c r="G60" s="15">
        <f ca="1">($C$6+$C$9)/2</f>
        <v>9.5</v>
      </c>
      <c r="H60" s="14">
        <f t="shared" ca="1" si="23"/>
        <v>35</v>
      </c>
      <c r="I60" s="13">
        <v>50</v>
      </c>
      <c r="J60" s="13">
        <v>20</v>
      </c>
      <c r="K60" s="14">
        <f t="shared" ca="1" si="24"/>
        <v>78.165214894352459</v>
      </c>
      <c r="L60" s="13">
        <v>5</v>
      </c>
      <c r="M60" s="13"/>
    </row>
    <row r="61" spans="2:13" x14ac:dyDescent="0.3">
      <c r="B61" t="s">
        <v>4193</v>
      </c>
      <c r="C61" s="14">
        <f t="shared" ca="1" si="25"/>
        <v>107.65454180437891</v>
      </c>
      <c r="D61" s="14">
        <f ca="1">IF(C61-(17-'Gen part1'!$C$32)*'Gen part2'!L61&lt;$E61-(17-'Gen part1'!$C$32)*2,$E61-(17-'Gen part1'!$C$32)*2,C61-(17-'Gen part1'!$C$32)*'Gen part2'!L61)</f>
        <v>89.654541804378908</v>
      </c>
      <c r="E61" s="14">
        <v>20</v>
      </c>
      <c r="F61" s="13" t="s">
        <v>4149</v>
      </c>
      <c r="G61" s="15">
        <f ca="1">$C$6</f>
        <v>12</v>
      </c>
      <c r="H61" s="14">
        <f t="shared" ref="H61:H64" ca="1" si="26">(G61-6)*10</f>
        <v>60</v>
      </c>
      <c r="I61" s="13">
        <v>50</v>
      </c>
      <c r="J61" s="13">
        <v>20</v>
      </c>
      <c r="K61" s="14">
        <f t="shared" ref="K61:K64" ca="1" si="27">_xlfn.NORM.INV(RAND(),I61,J61)</f>
        <v>47.654541804378908</v>
      </c>
      <c r="L61" s="13">
        <v>3</v>
      </c>
      <c r="M61" s="13"/>
    </row>
    <row r="62" spans="2:13" x14ac:dyDescent="0.3">
      <c r="B62" t="s">
        <v>4194</v>
      </c>
      <c r="C62" s="14">
        <f t="shared" ca="1" si="25"/>
        <v>39.178180564260657</v>
      </c>
      <c r="D62" s="14">
        <f ca="1">IF(C62-(17-'Gen part1'!$C$32)*'Gen part2'!L62&lt;$E62-(17-'Gen part1'!$C$32)*2,$E62-(17-'Gen part1'!$C$32)*2,C62-(17-'Gen part1'!$C$32)*'Gen part2'!L62)</f>
        <v>27.178180564260657</v>
      </c>
      <c r="E62" s="14">
        <v>30</v>
      </c>
      <c r="F62" s="13" t="s">
        <v>4179</v>
      </c>
      <c r="G62" s="15">
        <f ca="1">$C$9</f>
        <v>7</v>
      </c>
      <c r="H62" s="14">
        <f t="shared" ca="1" si="26"/>
        <v>10</v>
      </c>
      <c r="I62" s="13">
        <v>60</v>
      </c>
      <c r="J62" s="13">
        <v>20</v>
      </c>
      <c r="K62" s="14">
        <f t="shared" ca="1" si="27"/>
        <v>29.178180564260657</v>
      </c>
      <c r="L62" s="13">
        <v>2</v>
      </c>
      <c r="M62" s="13"/>
    </row>
    <row r="63" spans="2:13" x14ac:dyDescent="0.3">
      <c r="B63" t="s">
        <v>4195</v>
      </c>
      <c r="C63" s="14">
        <f t="shared" ca="1" si="25"/>
        <v>50.651411022790924</v>
      </c>
      <c r="D63" s="14">
        <f ca="1">IF(C63-(17-'Gen part1'!$C$32)*'Gen part2'!L63&lt;$E63-(17-'Gen part1'!$C$32)*2,$E63-(17-'Gen part1'!$C$32)*2,C63-(17-'Gen part1'!$C$32)*'Gen part2'!L63)</f>
        <v>32.651411022790924</v>
      </c>
      <c r="E63" s="14">
        <v>30</v>
      </c>
      <c r="F63" s="13" t="s">
        <v>4179</v>
      </c>
      <c r="G63" s="15">
        <f ca="1">$C$9</f>
        <v>7</v>
      </c>
      <c r="H63" s="14">
        <f t="shared" ca="1" si="26"/>
        <v>10</v>
      </c>
      <c r="I63" s="13">
        <v>60</v>
      </c>
      <c r="J63" s="13">
        <v>20</v>
      </c>
      <c r="K63" s="14">
        <f t="shared" ca="1" si="27"/>
        <v>40.651411022790924</v>
      </c>
      <c r="L63" s="13">
        <v>3</v>
      </c>
      <c r="M63" s="13"/>
    </row>
    <row r="64" spans="2:13" x14ac:dyDescent="0.3">
      <c r="B64" t="s">
        <v>4196</v>
      </c>
      <c r="C64" s="14">
        <f t="shared" ca="1" si="25"/>
        <v>10.392283490098201</v>
      </c>
      <c r="D64" s="14">
        <f ca="1">IF(C64-(17-'Gen part1'!$C$32)*'Gen part2'!L64&lt;$E64-(17-'Gen part1'!$C$32)*2,$E64-(17-'Gen part1'!$C$32)*2,C64-(17-'Gen part1'!$C$32)*'Gen part2'!L64)</f>
        <v>-2</v>
      </c>
      <c r="E64" s="14">
        <v>10</v>
      </c>
      <c r="F64" s="13" t="s">
        <v>4203</v>
      </c>
      <c r="G64" s="15">
        <f ca="1">($C$7+$C$9+$C$5)/3</f>
        <v>7</v>
      </c>
      <c r="H64" s="14">
        <f t="shared" ca="1" si="26"/>
        <v>10</v>
      </c>
      <c r="I64" s="13">
        <v>40</v>
      </c>
      <c r="J64" s="13">
        <v>20</v>
      </c>
      <c r="K64" s="14">
        <f t="shared" ca="1" si="27"/>
        <v>0.39228349009820107</v>
      </c>
      <c r="L64" s="13">
        <v>5</v>
      </c>
      <c r="M64" s="13"/>
    </row>
    <row r="65" spans="2:13" x14ac:dyDescent="0.3">
      <c r="B65" t="s">
        <v>4197</v>
      </c>
      <c r="C65" s="14">
        <f t="shared" ca="1" si="25"/>
        <v>87.132990559277744</v>
      </c>
      <c r="D65" s="14">
        <f ca="1">IF(C65-(17-'Gen part1'!$C$32)*'Gen part2'!L65&lt;$E65-(17-'Gen part1'!$C$32)*2,$E65-(17-'Gen part1'!$C$32)*2,C65-(17-'Gen part1'!$C$32)*'Gen part2'!L65)</f>
        <v>69.132990559277744</v>
      </c>
      <c r="E65" s="14">
        <v>30</v>
      </c>
      <c r="F65" s="13" t="s">
        <v>4199</v>
      </c>
      <c r="G65" s="15">
        <f ca="1">($C$7+$C$9)/2</f>
        <v>7.5</v>
      </c>
      <c r="H65" s="14">
        <f t="shared" ref="H65:H66" ca="1" si="28">(G65-6)*10</f>
        <v>15</v>
      </c>
      <c r="I65" s="13">
        <v>60</v>
      </c>
      <c r="J65" s="13">
        <v>20</v>
      </c>
      <c r="K65" s="14">
        <f t="shared" ref="K65:K66" ca="1" si="29">_xlfn.NORM.INV(RAND(),I65,J65)</f>
        <v>72.132990559277744</v>
      </c>
      <c r="L65" s="13">
        <v>3</v>
      </c>
      <c r="M65" s="13"/>
    </row>
    <row r="66" spans="2:13" x14ac:dyDescent="0.3">
      <c r="B66" t="s">
        <v>4198</v>
      </c>
      <c r="C66" s="14">
        <f t="shared" ca="1" si="25"/>
        <v>32.362344442292326</v>
      </c>
      <c r="D66" s="14">
        <f ca="1">IF(C66-(17-'Gen part1'!$C$32)*'Gen part2'!L66&lt;$E66-(17-'Gen part1'!$C$32)*2,$E66-(17-'Gen part1'!$C$32)*2,C66-(17-'Gen part1'!$C$32)*'Gen part2'!L66)</f>
        <v>8</v>
      </c>
      <c r="E66" s="14">
        <v>20</v>
      </c>
      <c r="F66" s="13" t="s">
        <v>4159</v>
      </c>
      <c r="G66" s="15">
        <f ca="1">($C$5+$C$9)/2</f>
        <v>6.5</v>
      </c>
      <c r="H66" s="14">
        <f t="shared" ca="1" si="28"/>
        <v>5</v>
      </c>
      <c r="I66" s="13">
        <v>40</v>
      </c>
      <c r="J66" s="13">
        <v>20</v>
      </c>
      <c r="K66" s="14">
        <f t="shared" ca="1" si="29"/>
        <v>27.362344442292326</v>
      </c>
      <c r="L66" s="13">
        <v>5</v>
      </c>
      <c r="M66" s="13"/>
    </row>
  </sheetData>
  <pageMargins left="0.7" right="0.7" top="0.75" bottom="0.75" header="0.3" footer="0.3"/>
  <pageSetup paperSize="9" orientation="portrait" horizontalDpi="4294967293"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F0626-C846-4AD3-997C-F1501C2C077C}">
  <sheetPr codeName="Feuil5"/>
  <dimension ref="A1:U2231"/>
  <sheetViews>
    <sheetView workbookViewId="0">
      <selection activeCell="C2" sqref="C2"/>
    </sheetView>
  </sheetViews>
  <sheetFormatPr baseColWidth="10" defaultRowHeight="14.4" x14ac:dyDescent="0.3"/>
  <cols>
    <col min="1" max="1" width="20.77734375" style="1" customWidth="1"/>
    <col min="2" max="3" width="20.77734375" customWidth="1"/>
    <col min="7" max="8" width="36.6640625" bestFit="1" customWidth="1"/>
    <col min="11" max="11" width="18.77734375" bestFit="1" customWidth="1"/>
    <col min="13" max="13" width="17.77734375" bestFit="1" customWidth="1"/>
    <col min="14" max="14" width="15.77734375" bestFit="1" customWidth="1"/>
    <col min="15" max="15" width="15.88671875" customWidth="1"/>
  </cols>
  <sheetData>
    <row r="1" spans="1:21" x14ac:dyDescent="0.3">
      <c r="A1" s="1" t="s">
        <v>0</v>
      </c>
      <c r="B1" t="s">
        <v>1855</v>
      </c>
      <c r="C1" t="s">
        <v>1856</v>
      </c>
      <c r="F1" t="s">
        <v>3810</v>
      </c>
      <c r="G1" t="s">
        <v>3828</v>
      </c>
      <c r="H1" t="s">
        <v>3829</v>
      </c>
      <c r="K1" t="s">
        <v>3877</v>
      </c>
      <c r="L1" t="s">
        <v>3886</v>
      </c>
      <c r="M1" t="s">
        <v>3892</v>
      </c>
      <c r="N1" t="s">
        <v>4019</v>
      </c>
      <c r="O1" t="s">
        <v>4018</v>
      </c>
      <c r="P1" t="s">
        <v>3985</v>
      </c>
      <c r="Q1" t="s">
        <v>4172</v>
      </c>
      <c r="S1" t="s">
        <v>4072</v>
      </c>
    </row>
    <row r="2" spans="1:21" x14ac:dyDescent="0.3">
      <c r="A2" s="3" t="s">
        <v>1</v>
      </c>
      <c r="B2" t="s">
        <v>357</v>
      </c>
      <c r="C2" t="s">
        <v>1825</v>
      </c>
      <c r="F2">
        <v>2</v>
      </c>
      <c r="G2" t="s">
        <v>3826</v>
      </c>
      <c r="H2" t="s">
        <v>3830</v>
      </c>
      <c r="J2">
        <v>1</v>
      </c>
      <c r="K2" t="s">
        <v>3880</v>
      </c>
      <c r="L2" t="s">
        <v>3887</v>
      </c>
      <c r="M2" t="s">
        <v>3883</v>
      </c>
      <c r="N2" t="s">
        <v>4020</v>
      </c>
      <c r="O2" t="s">
        <v>4043</v>
      </c>
      <c r="P2">
        <v>18</v>
      </c>
      <c r="Q2" t="s">
        <v>4213</v>
      </c>
      <c r="S2" t="s">
        <v>4073</v>
      </c>
      <c r="T2" t="s">
        <v>4089</v>
      </c>
      <c r="U2" t="s">
        <v>4114</v>
      </c>
    </row>
    <row r="3" spans="1:21" x14ac:dyDescent="0.3">
      <c r="A3" s="3" t="s">
        <v>2</v>
      </c>
      <c r="B3" t="s">
        <v>358</v>
      </c>
      <c r="C3" t="s">
        <v>1826</v>
      </c>
      <c r="F3">
        <v>3</v>
      </c>
      <c r="G3" t="s">
        <v>3827</v>
      </c>
      <c r="H3" t="s">
        <v>3831</v>
      </c>
      <c r="J3">
        <v>2</v>
      </c>
      <c r="K3" t="s">
        <v>3880</v>
      </c>
      <c r="L3" t="s">
        <v>3888</v>
      </c>
      <c r="M3" t="s">
        <v>3883</v>
      </c>
      <c r="N3" t="s">
        <v>4020</v>
      </c>
      <c r="O3" t="s">
        <v>4043</v>
      </c>
      <c r="P3">
        <v>19</v>
      </c>
      <c r="Q3" t="s">
        <v>4213</v>
      </c>
      <c r="S3" t="s">
        <v>4074</v>
      </c>
      <c r="T3" t="s">
        <v>4090</v>
      </c>
      <c r="U3" t="s">
        <v>4115</v>
      </c>
    </row>
    <row r="4" spans="1:21" x14ac:dyDescent="0.3">
      <c r="A4" s="3" t="s">
        <v>3</v>
      </c>
      <c r="B4" t="s">
        <v>359</v>
      </c>
      <c r="C4" t="s">
        <v>1827</v>
      </c>
      <c r="F4">
        <v>4</v>
      </c>
      <c r="G4" t="s">
        <v>3825</v>
      </c>
      <c r="H4" t="s">
        <v>3832</v>
      </c>
      <c r="J4">
        <v>3</v>
      </c>
      <c r="K4" t="s">
        <v>3880</v>
      </c>
      <c r="L4" t="s">
        <v>3888</v>
      </c>
      <c r="M4" t="s">
        <v>3883</v>
      </c>
      <c r="N4" t="s">
        <v>4020</v>
      </c>
      <c r="O4" t="s">
        <v>4043</v>
      </c>
      <c r="P4">
        <v>20</v>
      </c>
      <c r="Q4" t="s">
        <v>4213</v>
      </c>
      <c r="S4" t="s">
        <v>4075</v>
      </c>
      <c r="T4" t="s">
        <v>4091</v>
      </c>
      <c r="U4" t="s">
        <v>4116</v>
      </c>
    </row>
    <row r="5" spans="1:21" x14ac:dyDescent="0.3">
      <c r="A5" s="3" t="s">
        <v>4</v>
      </c>
      <c r="B5" t="s">
        <v>360</v>
      </c>
      <c r="C5" t="s">
        <v>1828</v>
      </c>
      <c r="F5">
        <v>5</v>
      </c>
      <c r="G5" t="s">
        <v>3824</v>
      </c>
      <c r="H5" t="s">
        <v>3833</v>
      </c>
      <c r="J5">
        <v>4</v>
      </c>
      <c r="K5" t="s">
        <v>3880</v>
      </c>
      <c r="L5" t="s">
        <v>3889</v>
      </c>
      <c r="M5" t="s">
        <v>3883</v>
      </c>
      <c r="N5" t="s">
        <v>4020</v>
      </c>
      <c r="O5" t="s">
        <v>4043</v>
      </c>
      <c r="P5">
        <v>20</v>
      </c>
      <c r="Q5" t="s">
        <v>4213</v>
      </c>
      <c r="S5" t="s">
        <v>4076</v>
      </c>
      <c r="T5" t="s">
        <v>4092</v>
      </c>
      <c r="U5" t="s">
        <v>4105</v>
      </c>
    </row>
    <row r="6" spans="1:21" x14ac:dyDescent="0.3">
      <c r="A6" s="3" t="s">
        <v>5</v>
      </c>
      <c r="B6" t="s">
        <v>361</v>
      </c>
      <c r="C6" t="s">
        <v>1829</v>
      </c>
      <c r="F6">
        <v>6</v>
      </c>
      <c r="G6" t="s">
        <v>3823</v>
      </c>
      <c r="H6" t="s">
        <v>4208</v>
      </c>
      <c r="J6">
        <v>5</v>
      </c>
      <c r="K6" t="s">
        <v>3880</v>
      </c>
      <c r="L6" t="s">
        <v>3889</v>
      </c>
      <c r="M6" t="s">
        <v>3883</v>
      </c>
      <c r="N6" t="s">
        <v>4020</v>
      </c>
      <c r="O6" t="s">
        <v>4031</v>
      </c>
      <c r="P6">
        <v>21</v>
      </c>
      <c r="Q6" t="s">
        <v>4213</v>
      </c>
      <c r="S6" t="s">
        <v>4077</v>
      </c>
      <c r="T6" t="s">
        <v>4093</v>
      </c>
      <c r="U6" t="s">
        <v>4117</v>
      </c>
    </row>
    <row r="7" spans="1:21" x14ac:dyDescent="0.3">
      <c r="A7" s="3" t="s">
        <v>6</v>
      </c>
      <c r="B7" t="s">
        <v>362</v>
      </c>
      <c r="C7" t="s">
        <v>1830</v>
      </c>
      <c r="F7">
        <v>7</v>
      </c>
      <c r="G7" t="s">
        <v>3822</v>
      </c>
      <c r="H7" t="s">
        <v>3834</v>
      </c>
      <c r="J7">
        <v>6</v>
      </c>
      <c r="K7" t="s">
        <v>3880</v>
      </c>
      <c r="L7" t="s">
        <v>3889</v>
      </c>
      <c r="M7" t="s">
        <v>3883</v>
      </c>
      <c r="N7" t="s">
        <v>4020</v>
      </c>
      <c r="O7" t="s">
        <v>4031</v>
      </c>
      <c r="P7">
        <v>21</v>
      </c>
      <c r="Q7" t="s">
        <v>4213</v>
      </c>
      <c r="S7" t="s">
        <v>4078</v>
      </c>
      <c r="T7" t="s">
        <v>4094</v>
      </c>
      <c r="U7" t="s">
        <v>4118</v>
      </c>
    </row>
    <row r="8" spans="1:21" x14ac:dyDescent="0.3">
      <c r="A8" s="3" t="s">
        <v>7</v>
      </c>
      <c r="B8" t="s">
        <v>363</v>
      </c>
      <c r="C8" t="s">
        <v>1831</v>
      </c>
      <c r="F8">
        <v>8</v>
      </c>
      <c r="G8" t="s">
        <v>3821</v>
      </c>
      <c r="H8" t="s">
        <v>3835</v>
      </c>
      <c r="J8">
        <v>7</v>
      </c>
      <c r="K8" t="s">
        <v>3880</v>
      </c>
      <c r="L8" t="s">
        <v>3889</v>
      </c>
      <c r="M8" t="s">
        <v>3883</v>
      </c>
      <c r="N8" t="s">
        <v>4020</v>
      </c>
      <c r="O8" t="s">
        <v>4031</v>
      </c>
      <c r="P8">
        <v>22</v>
      </c>
      <c r="Q8" t="s">
        <v>4211</v>
      </c>
      <c r="S8" t="s">
        <v>4080</v>
      </c>
      <c r="T8" t="s">
        <v>4095</v>
      </c>
      <c r="U8" t="s">
        <v>4106</v>
      </c>
    </row>
    <row r="9" spans="1:21" x14ac:dyDescent="0.3">
      <c r="A9" s="3" t="s">
        <v>8</v>
      </c>
      <c r="B9" t="s">
        <v>364</v>
      </c>
      <c r="C9" t="s">
        <v>1832</v>
      </c>
      <c r="F9">
        <v>9</v>
      </c>
      <c r="G9" t="s">
        <v>3817</v>
      </c>
      <c r="H9" t="s">
        <v>3836</v>
      </c>
      <c r="J9">
        <v>8</v>
      </c>
      <c r="K9" t="s">
        <v>3880</v>
      </c>
      <c r="L9" t="s">
        <v>3890</v>
      </c>
      <c r="M9" t="s">
        <v>3883</v>
      </c>
      <c r="N9" t="s">
        <v>4020</v>
      </c>
      <c r="O9" t="s">
        <v>4031</v>
      </c>
      <c r="P9">
        <v>22</v>
      </c>
      <c r="Q9" t="s">
        <v>4211</v>
      </c>
      <c r="S9" t="s">
        <v>4081</v>
      </c>
      <c r="T9" t="s">
        <v>4096</v>
      </c>
      <c r="U9" t="s">
        <v>4119</v>
      </c>
    </row>
    <row r="10" spans="1:21" x14ac:dyDescent="0.3">
      <c r="A10" s="3" t="s">
        <v>9</v>
      </c>
      <c r="B10" t="s">
        <v>365</v>
      </c>
      <c r="C10" t="s">
        <v>1833</v>
      </c>
      <c r="F10">
        <v>10</v>
      </c>
      <c r="G10" t="s">
        <v>3820</v>
      </c>
      <c r="H10" t="s">
        <v>3837</v>
      </c>
      <c r="J10">
        <v>9</v>
      </c>
      <c r="K10" t="s">
        <v>3880</v>
      </c>
      <c r="L10" t="s">
        <v>3890</v>
      </c>
      <c r="M10" t="s">
        <v>3883</v>
      </c>
      <c r="N10" t="s">
        <v>4020</v>
      </c>
      <c r="O10" t="s">
        <v>4031</v>
      </c>
      <c r="P10">
        <v>23</v>
      </c>
      <c r="Q10" t="s">
        <v>4211</v>
      </c>
      <c r="S10" t="s">
        <v>4082</v>
      </c>
      <c r="T10" t="s">
        <v>4097</v>
      </c>
      <c r="U10" t="s">
        <v>4120</v>
      </c>
    </row>
    <row r="11" spans="1:21" x14ac:dyDescent="0.3">
      <c r="A11" s="3" t="s">
        <v>10</v>
      </c>
      <c r="B11" t="s">
        <v>366</v>
      </c>
      <c r="C11" t="s">
        <v>1834</v>
      </c>
      <c r="F11">
        <v>11</v>
      </c>
      <c r="G11" t="s">
        <v>3818</v>
      </c>
      <c r="H11" t="s">
        <v>3838</v>
      </c>
      <c r="J11">
        <v>10</v>
      </c>
      <c r="K11" t="s">
        <v>3880</v>
      </c>
      <c r="L11" t="s">
        <v>3891</v>
      </c>
      <c r="M11" t="s">
        <v>3883</v>
      </c>
      <c r="N11" t="s">
        <v>4029</v>
      </c>
      <c r="O11" t="s">
        <v>4044</v>
      </c>
      <c r="P11">
        <v>23</v>
      </c>
      <c r="Q11" t="s">
        <v>4212</v>
      </c>
      <c r="S11" t="s">
        <v>4083</v>
      </c>
      <c r="T11" t="s">
        <v>4098</v>
      </c>
      <c r="U11" t="s">
        <v>4107</v>
      </c>
    </row>
    <row r="12" spans="1:21" x14ac:dyDescent="0.3">
      <c r="A12" s="3" t="s">
        <v>11</v>
      </c>
      <c r="B12" t="s">
        <v>367</v>
      </c>
      <c r="C12" t="s">
        <v>1835</v>
      </c>
      <c r="F12">
        <v>12</v>
      </c>
      <c r="G12" t="s">
        <v>3819</v>
      </c>
      <c r="H12" t="s">
        <v>3839</v>
      </c>
      <c r="J12">
        <v>11</v>
      </c>
      <c r="K12" t="s">
        <v>3880</v>
      </c>
      <c r="M12" t="s">
        <v>3894</v>
      </c>
      <c r="N12" t="s">
        <v>4029</v>
      </c>
      <c r="O12" t="s">
        <v>4044</v>
      </c>
      <c r="P12">
        <v>24</v>
      </c>
      <c r="S12" t="s">
        <v>4084</v>
      </c>
      <c r="T12" t="s">
        <v>4099</v>
      </c>
      <c r="U12" t="s">
        <v>4108</v>
      </c>
    </row>
    <row r="13" spans="1:21" x14ac:dyDescent="0.3">
      <c r="A13" s="3" t="s">
        <v>12</v>
      </c>
      <c r="B13" t="s">
        <v>368</v>
      </c>
      <c r="C13" t="s">
        <v>1836</v>
      </c>
      <c r="J13">
        <v>12</v>
      </c>
      <c r="K13" t="s">
        <v>3880</v>
      </c>
      <c r="M13" t="s">
        <v>3894</v>
      </c>
      <c r="N13" t="s">
        <v>4030</v>
      </c>
      <c r="O13" t="s">
        <v>4044</v>
      </c>
      <c r="P13">
        <v>24</v>
      </c>
      <c r="S13" t="s">
        <v>4085</v>
      </c>
      <c r="T13" t="s">
        <v>4100</v>
      </c>
      <c r="U13" t="s">
        <v>4109</v>
      </c>
    </row>
    <row r="14" spans="1:21" x14ac:dyDescent="0.3">
      <c r="A14" s="3" t="s">
        <v>13</v>
      </c>
      <c r="B14" t="s">
        <v>369</v>
      </c>
      <c r="C14" t="s">
        <v>1837</v>
      </c>
      <c r="F14" t="s">
        <v>3808</v>
      </c>
      <c r="J14">
        <v>13</v>
      </c>
      <c r="K14" t="s">
        <v>3880</v>
      </c>
      <c r="M14" t="s">
        <v>3894</v>
      </c>
      <c r="N14" t="s">
        <v>4030</v>
      </c>
      <c r="O14" t="s">
        <v>4044</v>
      </c>
      <c r="P14">
        <v>25</v>
      </c>
      <c r="Q14" t="s">
        <v>4216</v>
      </c>
      <c r="S14" t="s">
        <v>4086</v>
      </c>
      <c r="T14" t="s">
        <v>4101</v>
      </c>
      <c r="U14" t="s">
        <v>4110</v>
      </c>
    </row>
    <row r="15" spans="1:21" x14ac:dyDescent="0.3">
      <c r="A15" s="3" t="s">
        <v>14</v>
      </c>
      <c r="B15" t="s">
        <v>370</v>
      </c>
      <c r="C15" t="s">
        <v>1838</v>
      </c>
      <c r="F15">
        <v>2</v>
      </c>
      <c r="G15" t="s">
        <v>3846</v>
      </c>
      <c r="H15" t="s">
        <v>3851</v>
      </c>
      <c r="J15">
        <v>14</v>
      </c>
      <c r="K15" t="s">
        <v>3880</v>
      </c>
      <c r="M15" t="s">
        <v>3894</v>
      </c>
      <c r="N15" t="s">
        <v>4021</v>
      </c>
      <c r="O15" t="s">
        <v>4044</v>
      </c>
      <c r="P15">
        <v>25</v>
      </c>
      <c r="Q15" t="s">
        <v>4217</v>
      </c>
      <c r="S15" t="s">
        <v>4079</v>
      </c>
      <c r="T15" t="s">
        <v>4102</v>
      </c>
      <c r="U15" t="s">
        <v>4111</v>
      </c>
    </row>
    <row r="16" spans="1:21" x14ac:dyDescent="0.3">
      <c r="A16" s="1" t="s">
        <v>15</v>
      </c>
      <c r="B16" t="s">
        <v>371</v>
      </c>
      <c r="C16" t="s">
        <v>1839</v>
      </c>
      <c r="F16">
        <v>3</v>
      </c>
      <c r="G16" t="s">
        <v>3845</v>
      </c>
      <c r="H16" t="s">
        <v>3845</v>
      </c>
      <c r="J16">
        <v>15</v>
      </c>
      <c r="K16" t="s">
        <v>3880</v>
      </c>
      <c r="M16" t="s">
        <v>3894</v>
      </c>
      <c r="N16" t="s">
        <v>4031</v>
      </c>
      <c r="O16" t="s">
        <v>4045</v>
      </c>
      <c r="P16">
        <v>26</v>
      </c>
      <c r="Q16" t="s">
        <v>4218</v>
      </c>
      <c r="S16" t="s">
        <v>4087</v>
      </c>
      <c r="T16" t="s">
        <v>4103</v>
      </c>
      <c r="U16" t="s">
        <v>4112</v>
      </c>
    </row>
    <row r="17" spans="1:21" x14ac:dyDescent="0.3">
      <c r="A17" s="2" t="s">
        <v>16</v>
      </c>
      <c r="B17" t="s">
        <v>372</v>
      </c>
      <c r="C17" t="s">
        <v>1840</v>
      </c>
      <c r="F17">
        <v>4</v>
      </c>
      <c r="G17" t="s">
        <v>3849</v>
      </c>
      <c r="H17" t="s">
        <v>3849</v>
      </c>
      <c r="J17">
        <v>16</v>
      </c>
      <c r="K17" t="s">
        <v>3880</v>
      </c>
      <c r="M17" t="s">
        <v>3894</v>
      </c>
      <c r="N17" t="s">
        <v>4031</v>
      </c>
      <c r="O17" t="s">
        <v>4045</v>
      </c>
      <c r="P17">
        <v>26</v>
      </c>
      <c r="Q17" t="s">
        <v>4219</v>
      </c>
      <c r="S17" t="s">
        <v>4088</v>
      </c>
      <c r="T17" t="s">
        <v>4104</v>
      </c>
      <c r="U17" t="s">
        <v>4113</v>
      </c>
    </row>
    <row r="18" spans="1:21" x14ac:dyDescent="0.3">
      <c r="A18" s="2" t="s">
        <v>17</v>
      </c>
      <c r="B18" t="s">
        <v>373</v>
      </c>
      <c r="C18" t="s">
        <v>1841</v>
      </c>
      <c r="F18">
        <v>5</v>
      </c>
      <c r="G18" t="s">
        <v>3848</v>
      </c>
      <c r="H18" t="s">
        <v>3852</v>
      </c>
      <c r="J18">
        <v>17</v>
      </c>
      <c r="K18" t="s">
        <v>3880</v>
      </c>
      <c r="M18" t="s">
        <v>3894</v>
      </c>
      <c r="N18" t="s">
        <v>4031</v>
      </c>
      <c r="O18" t="s">
        <v>4045</v>
      </c>
      <c r="P18">
        <v>27</v>
      </c>
      <c r="Q18" t="s">
        <v>4220</v>
      </c>
    </row>
    <row r="19" spans="1:21" x14ac:dyDescent="0.3">
      <c r="A19" s="3" t="s">
        <v>18</v>
      </c>
      <c r="B19" t="s">
        <v>374</v>
      </c>
      <c r="C19" t="s">
        <v>1842</v>
      </c>
      <c r="F19">
        <v>6</v>
      </c>
      <c r="G19" t="s">
        <v>3847</v>
      </c>
      <c r="H19" t="s">
        <v>3847</v>
      </c>
      <c r="J19">
        <v>18</v>
      </c>
      <c r="K19" t="s">
        <v>3880</v>
      </c>
      <c r="M19" t="s">
        <v>3894</v>
      </c>
      <c r="N19" t="s">
        <v>4031</v>
      </c>
      <c r="O19" t="s">
        <v>4045</v>
      </c>
      <c r="P19">
        <v>27</v>
      </c>
    </row>
    <row r="20" spans="1:21" x14ac:dyDescent="0.3">
      <c r="A20" s="3" t="s">
        <v>19</v>
      </c>
      <c r="B20" t="s">
        <v>375</v>
      </c>
      <c r="C20" t="s">
        <v>1843</v>
      </c>
      <c r="F20">
        <v>7</v>
      </c>
      <c r="G20" t="s">
        <v>3844</v>
      </c>
      <c r="H20" t="s">
        <v>3853</v>
      </c>
      <c r="J20">
        <v>19</v>
      </c>
      <c r="K20" t="s">
        <v>3880</v>
      </c>
      <c r="M20" t="s">
        <v>3894</v>
      </c>
      <c r="N20" t="s">
        <v>4032</v>
      </c>
      <c r="O20" t="s">
        <v>4045</v>
      </c>
      <c r="P20">
        <v>27</v>
      </c>
    </row>
    <row r="21" spans="1:21" x14ac:dyDescent="0.3">
      <c r="A21" s="3" t="s">
        <v>20</v>
      </c>
      <c r="B21" t="s">
        <v>376</v>
      </c>
      <c r="C21" t="s">
        <v>1844</v>
      </c>
      <c r="F21">
        <v>8</v>
      </c>
      <c r="G21" t="s">
        <v>3850</v>
      </c>
      <c r="H21" t="s">
        <v>3854</v>
      </c>
      <c r="J21">
        <v>20</v>
      </c>
      <c r="K21" t="s">
        <v>3880</v>
      </c>
      <c r="M21" t="s">
        <v>3894</v>
      </c>
      <c r="N21" t="s">
        <v>4032</v>
      </c>
      <c r="O21" t="s">
        <v>4046</v>
      </c>
      <c r="P21">
        <v>28</v>
      </c>
    </row>
    <row r="22" spans="1:21" x14ac:dyDescent="0.3">
      <c r="A22" s="3" t="s">
        <v>21</v>
      </c>
      <c r="B22" t="s">
        <v>377</v>
      </c>
      <c r="C22" t="s">
        <v>1845</v>
      </c>
      <c r="F22">
        <v>9</v>
      </c>
      <c r="G22" t="s">
        <v>3843</v>
      </c>
      <c r="H22" t="s">
        <v>3855</v>
      </c>
      <c r="J22">
        <v>21</v>
      </c>
      <c r="K22" t="s">
        <v>3880</v>
      </c>
      <c r="M22" t="s">
        <v>3895</v>
      </c>
      <c r="N22" t="s">
        <v>4032</v>
      </c>
      <c r="O22" t="s">
        <v>4046</v>
      </c>
      <c r="P22">
        <v>28</v>
      </c>
    </row>
    <row r="23" spans="1:21" x14ac:dyDescent="0.3">
      <c r="A23" s="3" t="s">
        <v>22</v>
      </c>
      <c r="B23" t="s">
        <v>378</v>
      </c>
      <c r="C23" t="s">
        <v>1846</v>
      </c>
      <c r="F23">
        <v>10</v>
      </c>
      <c r="G23" t="s">
        <v>3841</v>
      </c>
      <c r="H23" t="s">
        <v>3856</v>
      </c>
      <c r="J23">
        <v>22</v>
      </c>
      <c r="K23" t="s">
        <v>3880</v>
      </c>
      <c r="M23" t="s">
        <v>3895</v>
      </c>
      <c r="N23" t="s">
        <v>4023</v>
      </c>
      <c r="O23" t="s">
        <v>4046</v>
      </c>
      <c r="P23">
        <v>28</v>
      </c>
    </row>
    <row r="24" spans="1:21" x14ac:dyDescent="0.3">
      <c r="A24" s="3" t="s">
        <v>23</v>
      </c>
      <c r="B24" t="s">
        <v>379</v>
      </c>
      <c r="C24" t="s">
        <v>1847</v>
      </c>
      <c r="F24">
        <v>11</v>
      </c>
      <c r="G24" t="s">
        <v>3842</v>
      </c>
      <c r="H24" t="s">
        <v>3857</v>
      </c>
      <c r="J24">
        <v>23</v>
      </c>
      <c r="K24" t="s">
        <v>3880</v>
      </c>
      <c r="M24" t="s">
        <v>3895</v>
      </c>
      <c r="N24" t="s">
        <v>4023</v>
      </c>
      <c r="O24" t="s">
        <v>4046</v>
      </c>
      <c r="P24">
        <v>29</v>
      </c>
    </row>
    <row r="25" spans="1:21" x14ac:dyDescent="0.3">
      <c r="A25" s="3" t="s">
        <v>24</v>
      </c>
      <c r="B25" t="s">
        <v>380</v>
      </c>
      <c r="C25" t="s">
        <v>1848</v>
      </c>
      <c r="F25">
        <v>12</v>
      </c>
      <c r="G25" t="s">
        <v>3840</v>
      </c>
      <c r="H25" t="s">
        <v>3858</v>
      </c>
      <c r="J25">
        <v>24</v>
      </c>
      <c r="K25" t="s">
        <v>3880</v>
      </c>
      <c r="M25" t="s">
        <v>3895</v>
      </c>
      <c r="N25" t="s">
        <v>4023</v>
      </c>
      <c r="O25" t="s">
        <v>4046</v>
      </c>
      <c r="P25">
        <v>29</v>
      </c>
    </row>
    <row r="26" spans="1:21" x14ac:dyDescent="0.3">
      <c r="A26" s="3" t="s">
        <v>25</v>
      </c>
      <c r="B26" t="s">
        <v>381</v>
      </c>
      <c r="C26" t="s">
        <v>1849</v>
      </c>
      <c r="J26">
        <v>25</v>
      </c>
      <c r="K26" t="s">
        <v>3880</v>
      </c>
      <c r="M26" t="s">
        <v>3895</v>
      </c>
      <c r="N26" t="s">
        <v>4023</v>
      </c>
      <c r="O26" t="s">
        <v>4047</v>
      </c>
      <c r="P26">
        <v>29</v>
      </c>
    </row>
    <row r="27" spans="1:21" x14ac:dyDescent="0.3">
      <c r="A27" s="3" t="s">
        <v>26</v>
      </c>
      <c r="B27" t="s">
        <v>382</v>
      </c>
      <c r="C27" t="s">
        <v>1850</v>
      </c>
      <c r="F27" t="s">
        <v>3809</v>
      </c>
      <c r="J27">
        <v>26</v>
      </c>
      <c r="K27" t="s">
        <v>3880</v>
      </c>
      <c r="M27" t="s">
        <v>3895</v>
      </c>
      <c r="N27" t="s">
        <v>4023</v>
      </c>
      <c r="O27" t="s">
        <v>4047</v>
      </c>
      <c r="P27">
        <v>30</v>
      </c>
    </row>
    <row r="28" spans="1:21" x14ac:dyDescent="0.3">
      <c r="A28" s="3" t="s">
        <v>27</v>
      </c>
      <c r="B28" t="s">
        <v>383</v>
      </c>
      <c r="C28" t="s">
        <v>1851</v>
      </c>
      <c r="F28">
        <v>2</v>
      </c>
      <c r="G28" t="s">
        <v>3860</v>
      </c>
      <c r="H28" t="s">
        <v>3870</v>
      </c>
      <c r="J28">
        <v>27</v>
      </c>
      <c r="K28" t="s">
        <v>3880</v>
      </c>
      <c r="M28" t="s">
        <v>3895</v>
      </c>
      <c r="N28" t="s">
        <v>4022</v>
      </c>
      <c r="O28" t="s">
        <v>4047</v>
      </c>
      <c r="P28">
        <v>30</v>
      </c>
    </row>
    <row r="29" spans="1:21" x14ac:dyDescent="0.3">
      <c r="A29" s="3" t="s">
        <v>28</v>
      </c>
      <c r="B29" t="s">
        <v>384</v>
      </c>
      <c r="C29" t="s">
        <v>1852</v>
      </c>
      <c r="F29">
        <v>3</v>
      </c>
      <c r="G29" t="s">
        <v>3861</v>
      </c>
      <c r="H29" t="s">
        <v>3871</v>
      </c>
      <c r="J29">
        <v>28</v>
      </c>
      <c r="K29" t="s">
        <v>3880</v>
      </c>
      <c r="M29" t="s">
        <v>3895</v>
      </c>
      <c r="N29" t="s">
        <v>4022</v>
      </c>
      <c r="O29" t="s">
        <v>4047</v>
      </c>
      <c r="P29">
        <v>30</v>
      </c>
    </row>
    <row r="30" spans="1:21" x14ac:dyDescent="0.3">
      <c r="A30" s="3" t="s">
        <v>29</v>
      </c>
      <c r="B30" t="s">
        <v>385</v>
      </c>
      <c r="C30" t="s">
        <v>1853</v>
      </c>
      <c r="F30">
        <v>4</v>
      </c>
      <c r="G30" t="s">
        <v>3869</v>
      </c>
      <c r="H30" t="s">
        <v>3872</v>
      </c>
      <c r="J30">
        <v>29</v>
      </c>
      <c r="K30" t="s">
        <v>3880</v>
      </c>
      <c r="M30" t="s">
        <v>3895</v>
      </c>
      <c r="N30" t="s">
        <v>4024</v>
      </c>
      <c r="O30" t="s">
        <v>4047</v>
      </c>
      <c r="P30">
        <v>31</v>
      </c>
    </row>
    <row r="31" spans="1:21" x14ac:dyDescent="0.3">
      <c r="A31" s="3" t="s">
        <v>30</v>
      </c>
      <c r="B31" t="s">
        <v>386</v>
      </c>
      <c r="C31" t="s">
        <v>1854</v>
      </c>
      <c r="F31">
        <v>5</v>
      </c>
      <c r="G31" t="s">
        <v>3868</v>
      </c>
      <c r="H31" t="s">
        <v>3868</v>
      </c>
      <c r="J31">
        <v>30</v>
      </c>
      <c r="K31" t="s">
        <v>3880</v>
      </c>
      <c r="M31" t="s">
        <v>3895</v>
      </c>
      <c r="N31" t="s">
        <v>4024</v>
      </c>
      <c r="O31" t="s">
        <v>4048</v>
      </c>
      <c r="P31">
        <v>31</v>
      </c>
    </row>
    <row r="32" spans="1:21" x14ac:dyDescent="0.3">
      <c r="A32" s="3" t="s">
        <v>31</v>
      </c>
      <c r="B32" t="s">
        <v>387</v>
      </c>
      <c r="C32" t="s">
        <v>1857</v>
      </c>
      <c r="F32">
        <v>6</v>
      </c>
      <c r="G32" t="s">
        <v>3867</v>
      </c>
      <c r="H32" t="s">
        <v>3867</v>
      </c>
      <c r="J32">
        <v>31</v>
      </c>
      <c r="K32" t="s">
        <v>3880</v>
      </c>
      <c r="M32" t="s">
        <v>3896</v>
      </c>
      <c r="N32" t="s">
        <v>4024</v>
      </c>
      <c r="O32" t="s">
        <v>4048</v>
      </c>
      <c r="P32">
        <v>31</v>
      </c>
    </row>
    <row r="33" spans="1:16" x14ac:dyDescent="0.3">
      <c r="A33" s="3" t="s">
        <v>32</v>
      </c>
      <c r="B33" t="s">
        <v>388</v>
      </c>
      <c r="C33" t="s">
        <v>1858</v>
      </c>
      <c r="F33">
        <v>7</v>
      </c>
      <c r="G33" t="s">
        <v>3862</v>
      </c>
      <c r="H33" t="s">
        <v>3873</v>
      </c>
      <c r="J33">
        <v>32</v>
      </c>
      <c r="K33" t="s">
        <v>3880</v>
      </c>
      <c r="M33" t="s">
        <v>3896</v>
      </c>
      <c r="N33" t="s">
        <v>4024</v>
      </c>
      <c r="O33" t="s">
        <v>4048</v>
      </c>
      <c r="P33">
        <v>32</v>
      </c>
    </row>
    <row r="34" spans="1:16" x14ac:dyDescent="0.3">
      <c r="A34" s="3" t="s">
        <v>33</v>
      </c>
      <c r="B34" t="s">
        <v>389</v>
      </c>
      <c r="C34" t="s">
        <v>1859</v>
      </c>
      <c r="F34">
        <v>8</v>
      </c>
      <c r="G34" t="s">
        <v>3866</v>
      </c>
      <c r="H34" t="s">
        <v>3866</v>
      </c>
      <c r="J34">
        <v>33</v>
      </c>
      <c r="K34" t="s">
        <v>3880</v>
      </c>
      <c r="M34" t="s">
        <v>3896</v>
      </c>
      <c r="N34" t="s">
        <v>4024</v>
      </c>
      <c r="O34" t="s">
        <v>4048</v>
      </c>
      <c r="P34">
        <v>32</v>
      </c>
    </row>
    <row r="35" spans="1:16" x14ac:dyDescent="0.3">
      <c r="A35" s="3" t="s">
        <v>34</v>
      </c>
      <c r="B35" t="s">
        <v>390</v>
      </c>
      <c r="C35" t="s">
        <v>1860</v>
      </c>
      <c r="F35">
        <v>9</v>
      </c>
      <c r="G35" t="s">
        <v>3865</v>
      </c>
      <c r="H35" t="s">
        <v>3874</v>
      </c>
      <c r="J35">
        <v>34</v>
      </c>
      <c r="K35" t="s">
        <v>3880</v>
      </c>
      <c r="M35" t="s">
        <v>3896</v>
      </c>
      <c r="N35" t="s">
        <v>4025</v>
      </c>
      <c r="O35" t="s">
        <v>4048</v>
      </c>
      <c r="P35">
        <v>32</v>
      </c>
    </row>
    <row r="36" spans="1:16" x14ac:dyDescent="0.3">
      <c r="A36" s="3" t="s">
        <v>35</v>
      </c>
      <c r="B36" t="s">
        <v>391</v>
      </c>
      <c r="C36" t="s">
        <v>1861</v>
      </c>
      <c r="F36">
        <v>10</v>
      </c>
      <c r="G36" t="s">
        <v>3864</v>
      </c>
      <c r="H36" t="s">
        <v>3864</v>
      </c>
      <c r="J36">
        <v>35</v>
      </c>
      <c r="K36" t="s">
        <v>3880</v>
      </c>
      <c r="M36" t="s">
        <v>3896</v>
      </c>
      <c r="N36" t="s">
        <v>4025</v>
      </c>
      <c r="O36" t="s">
        <v>4049</v>
      </c>
      <c r="P36">
        <v>33</v>
      </c>
    </row>
    <row r="37" spans="1:16" x14ac:dyDescent="0.3">
      <c r="A37" s="3" t="s">
        <v>36</v>
      </c>
      <c r="B37" t="s">
        <v>392</v>
      </c>
      <c r="C37" t="s">
        <v>1862</v>
      </c>
      <c r="F37">
        <v>11</v>
      </c>
      <c r="G37" t="s">
        <v>3863</v>
      </c>
      <c r="H37" t="s">
        <v>3863</v>
      </c>
      <c r="J37">
        <v>36</v>
      </c>
      <c r="K37" t="s">
        <v>3881</v>
      </c>
      <c r="M37" t="s">
        <v>3896</v>
      </c>
      <c r="N37" t="s">
        <v>4025</v>
      </c>
      <c r="O37" t="s">
        <v>4049</v>
      </c>
      <c r="P37">
        <v>33</v>
      </c>
    </row>
    <row r="38" spans="1:16" x14ac:dyDescent="0.3">
      <c r="A38" s="3" t="s">
        <v>37</v>
      </c>
      <c r="B38" t="s">
        <v>393</v>
      </c>
      <c r="C38" t="s">
        <v>1863</v>
      </c>
      <c r="F38">
        <v>12</v>
      </c>
      <c r="G38" t="s">
        <v>3859</v>
      </c>
      <c r="H38" t="s">
        <v>3859</v>
      </c>
      <c r="J38">
        <v>37</v>
      </c>
      <c r="K38" t="s">
        <v>3881</v>
      </c>
      <c r="M38" t="s">
        <v>3896</v>
      </c>
      <c r="N38" t="s">
        <v>4025</v>
      </c>
      <c r="O38" t="s">
        <v>4049</v>
      </c>
      <c r="P38">
        <v>33</v>
      </c>
    </row>
    <row r="39" spans="1:16" x14ac:dyDescent="0.3">
      <c r="A39" s="3" t="s">
        <v>38</v>
      </c>
      <c r="B39" t="s">
        <v>394</v>
      </c>
      <c r="C39" t="s">
        <v>1864</v>
      </c>
      <c r="J39">
        <v>38</v>
      </c>
      <c r="K39" t="s">
        <v>3881</v>
      </c>
      <c r="M39" t="s">
        <v>3896</v>
      </c>
      <c r="N39" t="s">
        <v>4025</v>
      </c>
      <c r="O39" t="s">
        <v>4049</v>
      </c>
      <c r="P39">
        <v>33</v>
      </c>
    </row>
    <row r="40" spans="1:16" x14ac:dyDescent="0.3">
      <c r="A40" s="3" t="s">
        <v>39</v>
      </c>
      <c r="B40" t="s">
        <v>395</v>
      </c>
      <c r="C40" t="s">
        <v>1865</v>
      </c>
      <c r="F40" t="s">
        <v>3811</v>
      </c>
      <c r="J40">
        <v>39</v>
      </c>
      <c r="K40" t="s">
        <v>3881</v>
      </c>
      <c r="M40" t="s">
        <v>3896</v>
      </c>
      <c r="N40" t="s">
        <v>4026</v>
      </c>
      <c r="O40" t="s">
        <v>4049</v>
      </c>
      <c r="P40">
        <v>34</v>
      </c>
    </row>
    <row r="41" spans="1:16" x14ac:dyDescent="0.3">
      <c r="A41" s="3" t="s">
        <v>40</v>
      </c>
      <c r="B41" t="s">
        <v>396</v>
      </c>
      <c r="C41" t="s">
        <v>1866</v>
      </c>
      <c r="F41">
        <v>2</v>
      </c>
      <c r="G41" t="s">
        <v>3905</v>
      </c>
      <c r="H41" t="s">
        <v>3913</v>
      </c>
      <c r="J41">
        <v>40</v>
      </c>
      <c r="K41" t="s">
        <v>3881</v>
      </c>
      <c r="M41" t="s">
        <v>3896</v>
      </c>
      <c r="N41" t="s">
        <v>4026</v>
      </c>
      <c r="O41" t="s">
        <v>4050</v>
      </c>
      <c r="P41">
        <v>34</v>
      </c>
    </row>
    <row r="42" spans="1:16" x14ac:dyDescent="0.3">
      <c r="A42" s="3" t="s">
        <v>41</v>
      </c>
      <c r="B42" t="s">
        <v>397</v>
      </c>
      <c r="C42" t="s">
        <v>1867</v>
      </c>
      <c r="F42">
        <v>3</v>
      </c>
      <c r="G42" t="s">
        <v>3906</v>
      </c>
      <c r="H42" t="s">
        <v>3914</v>
      </c>
      <c r="J42">
        <v>41</v>
      </c>
      <c r="K42" t="s">
        <v>3881</v>
      </c>
      <c r="M42" t="s">
        <v>3900</v>
      </c>
      <c r="N42" t="s">
        <v>4026</v>
      </c>
      <c r="O42" t="s">
        <v>4050</v>
      </c>
      <c r="P42">
        <v>34</v>
      </c>
    </row>
    <row r="43" spans="1:16" x14ac:dyDescent="0.3">
      <c r="A43" s="3" t="s">
        <v>42</v>
      </c>
      <c r="B43" t="s">
        <v>398</v>
      </c>
      <c r="C43" t="s">
        <v>1868</v>
      </c>
      <c r="F43">
        <v>4</v>
      </c>
      <c r="G43" t="s">
        <v>3910</v>
      </c>
      <c r="H43" t="s">
        <v>3915</v>
      </c>
      <c r="J43">
        <v>42</v>
      </c>
      <c r="K43" t="s">
        <v>3881</v>
      </c>
      <c r="M43" t="s">
        <v>3900</v>
      </c>
      <c r="N43" t="s">
        <v>4026</v>
      </c>
      <c r="O43" t="s">
        <v>4050</v>
      </c>
      <c r="P43">
        <v>34</v>
      </c>
    </row>
    <row r="44" spans="1:16" x14ac:dyDescent="0.3">
      <c r="A44" s="3" t="s">
        <v>43</v>
      </c>
      <c r="B44" t="s">
        <v>399</v>
      </c>
      <c r="C44" t="s">
        <v>1869</v>
      </c>
      <c r="F44">
        <v>5</v>
      </c>
      <c r="G44" t="s">
        <v>3911</v>
      </c>
      <c r="H44" t="s">
        <v>3916</v>
      </c>
      <c r="J44">
        <v>43</v>
      </c>
      <c r="K44" t="s">
        <v>3881</v>
      </c>
      <c r="M44" t="s">
        <v>3900</v>
      </c>
      <c r="N44" t="s">
        <v>4026</v>
      </c>
      <c r="O44" t="s">
        <v>4050</v>
      </c>
      <c r="P44">
        <v>35</v>
      </c>
    </row>
    <row r="45" spans="1:16" x14ac:dyDescent="0.3">
      <c r="A45" s="3" t="s">
        <v>44</v>
      </c>
      <c r="B45" t="s">
        <v>400</v>
      </c>
      <c r="C45" t="s">
        <v>1870</v>
      </c>
      <c r="F45">
        <v>6</v>
      </c>
      <c r="G45" t="s">
        <v>4231</v>
      </c>
      <c r="H45" t="s">
        <v>4231</v>
      </c>
      <c r="J45">
        <v>44</v>
      </c>
      <c r="K45" t="s">
        <v>3881</v>
      </c>
      <c r="M45" t="s">
        <v>3900</v>
      </c>
      <c r="N45" t="s">
        <v>4028</v>
      </c>
      <c r="O45" t="s">
        <v>4050</v>
      </c>
      <c r="P45">
        <v>35</v>
      </c>
    </row>
    <row r="46" spans="1:16" x14ac:dyDescent="0.3">
      <c r="A46" s="3" t="s">
        <v>45</v>
      </c>
      <c r="B46" t="s">
        <v>401</v>
      </c>
      <c r="C46" t="s">
        <v>1871</v>
      </c>
      <c r="F46">
        <v>7</v>
      </c>
      <c r="G46" t="s">
        <v>4231</v>
      </c>
      <c r="H46" t="s">
        <v>4231</v>
      </c>
      <c r="J46">
        <v>45</v>
      </c>
      <c r="K46" t="s">
        <v>3881</v>
      </c>
      <c r="M46" t="s">
        <v>3900</v>
      </c>
      <c r="N46" t="s">
        <v>4027</v>
      </c>
      <c r="O46" t="s">
        <v>4051</v>
      </c>
      <c r="P46">
        <v>35</v>
      </c>
    </row>
    <row r="47" spans="1:16" x14ac:dyDescent="0.3">
      <c r="A47" s="3" t="s">
        <v>46</v>
      </c>
      <c r="C47" t="s">
        <v>1872</v>
      </c>
      <c r="F47">
        <v>8</v>
      </c>
      <c r="G47" t="s">
        <v>4231</v>
      </c>
      <c r="H47" t="s">
        <v>4231</v>
      </c>
      <c r="J47">
        <v>46</v>
      </c>
      <c r="K47" t="s">
        <v>3881</v>
      </c>
      <c r="M47" t="s">
        <v>3900</v>
      </c>
      <c r="N47" t="s">
        <v>4033</v>
      </c>
      <c r="O47" t="s">
        <v>4051</v>
      </c>
      <c r="P47">
        <v>35</v>
      </c>
    </row>
    <row r="48" spans="1:16" x14ac:dyDescent="0.3">
      <c r="A48" s="3" t="s">
        <v>47</v>
      </c>
      <c r="B48" t="s">
        <v>402</v>
      </c>
      <c r="C48" t="s">
        <v>1873</v>
      </c>
      <c r="F48">
        <v>9</v>
      </c>
      <c r="G48" t="s">
        <v>3912</v>
      </c>
      <c r="H48" t="s">
        <v>3912</v>
      </c>
      <c r="J48">
        <v>47</v>
      </c>
      <c r="K48" t="s">
        <v>3881</v>
      </c>
      <c r="M48" t="s">
        <v>3900</v>
      </c>
      <c r="N48" t="s">
        <v>4034</v>
      </c>
      <c r="O48" t="s">
        <v>4051</v>
      </c>
      <c r="P48">
        <v>36</v>
      </c>
    </row>
    <row r="49" spans="1:16" x14ac:dyDescent="0.3">
      <c r="A49" s="3" t="s">
        <v>48</v>
      </c>
      <c r="B49" t="s">
        <v>403</v>
      </c>
      <c r="C49" t="s">
        <v>1874</v>
      </c>
      <c r="F49">
        <v>10</v>
      </c>
      <c r="G49" t="s">
        <v>3909</v>
      </c>
      <c r="H49" t="s">
        <v>3909</v>
      </c>
      <c r="J49">
        <v>48</v>
      </c>
      <c r="K49" t="s">
        <v>3881</v>
      </c>
      <c r="M49" t="s">
        <v>3900</v>
      </c>
      <c r="N49" t="s">
        <v>4034</v>
      </c>
      <c r="O49" t="s">
        <v>4051</v>
      </c>
      <c r="P49">
        <v>36</v>
      </c>
    </row>
    <row r="50" spans="1:16" x14ac:dyDescent="0.3">
      <c r="A50" s="3" t="s">
        <v>49</v>
      </c>
      <c r="B50" t="s">
        <v>404</v>
      </c>
      <c r="C50" t="s">
        <v>1875</v>
      </c>
      <c r="F50">
        <v>11</v>
      </c>
      <c r="G50" t="s">
        <v>3908</v>
      </c>
      <c r="H50" t="s">
        <v>3908</v>
      </c>
      <c r="J50">
        <v>49</v>
      </c>
      <c r="K50" t="s">
        <v>3881</v>
      </c>
      <c r="M50" t="s">
        <v>3900</v>
      </c>
      <c r="N50" t="s">
        <v>4035</v>
      </c>
      <c r="O50" t="s">
        <v>4051</v>
      </c>
      <c r="P50">
        <v>36</v>
      </c>
    </row>
    <row r="51" spans="1:16" x14ac:dyDescent="0.3">
      <c r="A51" s="3" t="s">
        <v>50</v>
      </c>
      <c r="B51" t="s">
        <v>405</v>
      </c>
      <c r="C51" t="s">
        <v>1876</v>
      </c>
      <c r="F51">
        <v>12</v>
      </c>
      <c r="G51" t="s">
        <v>3907</v>
      </c>
      <c r="H51" t="s">
        <v>3907</v>
      </c>
      <c r="J51">
        <v>50</v>
      </c>
      <c r="K51" t="s">
        <v>3882</v>
      </c>
      <c r="M51" t="s">
        <v>3900</v>
      </c>
      <c r="N51" t="s">
        <v>4036</v>
      </c>
      <c r="O51" t="s">
        <v>4052</v>
      </c>
      <c r="P51">
        <v>36</v>
      </c>
    </row>
    <row r="52" spans="1:16" x14ac:dyDescent="0.3">
      <c r="A52" s="3" t="s">
        <v>51</v>
      </c>
      <c r="B52" t="s">
        <v>406</v>
      </c>
      <c r="C52" t="s">
        <v>1877</v>
      </c>
      <c r="J52">
        <v>51</v>
      </c>
      <c r="K52" t="s">
        <v>3882</v>
      </c>
      <c r="M52" t="s">
        <v>3899</v>
      </c>
      <c r="N52" t="s">
        <v>4037</v>
      </c>
      <c r="O52" t="s">
        <v>4052</v>
      </c>
      <c r="P52">
        <v>37</v>
      </c>
    </row>
    <row r="53" spans="1:16" x14ac:dyDescent="0.3">
      <c r="A53" s="3" t="s">
        <v>52</v>
      </c>
      <c r="B53" t="s">
        <v>407</v>
      </c>
      <c r="C53" t="s">
        <v>1878</v>
      </c>
      <c r="F53" t="s">
        <v>3812</v>
      </c>
      <c r="J53">
        <v>52</v>
      </c>
      <c r="K53" t="s">
        <v>3882</v>
      </c>
      <c r="M53" t="s">
        <v>3899</v>
      </c>
      <c r="N53" t="s">
        <v>4038</v>
      </c>
      <c r="O53" t="s">
        <v>4053</v>
      </c>
      <c r="P53">
        <v>37</v>
      </c>
    </row>
    <row r="54" spans="1:16" x14ac:dyDescent="0.3">
      <c r="A54" s="1" t="s">
        <v>53</v>
      </c>
      <c r="B54" t="s">
        <v>408</v>
      </c>
      <c r="C54" t="s">
        <v>1879</v>
      </c>
      <c r="F54">
        <v>2</v>
      </c>
      <c r="G54" t="s">
        <v>3918</v>
      </c>
      <c r="H54" t="s">
        <v>3928</v>
      </c>
      <c r="J54">
        <v>53</v>
      </c>
      <c r="K54" t="s">
        <v>3882</v>
      </c>
      <c r="M54" t="s">
        <v>3899</v>
      </c>
      <c r="N54" t="s">
        <v>4039</v>
      </c>
      <c r="O54" t="s">
        <v>4053</v>
      </c>
      <c r="P54">
        <v>37</v>
      </c>
    </row>
    <row r="55" spans="1:16" x14ac:dyDescent="0.3">
      <c r="A55" s="2" t="s">
        <v>54</v>
      </c>
      <c r="B55" t="s">
        <v>409</v>
      </c>
      <c r="C55" t="s">
        <v>1880</v>
      </c>
      <c r="F55">
        <v>3</v>
      </c>
      <c r="G55" t="s">
        <v>3919</v>
      </c>
      <c r="H55" t="s">
        <v>3929</v>
      </c>
      <c r="J55">
        <v>54</v>
      </c>
      <c r="K55" t="s">
        <v>3882</v>
      </c>
      <c r="M55" t="s">
        <v>3899</v>
      </c>
      <c r="N55" t="s">
        <v>4040</v>
      </c>
      <c r="O55" t="s">
        <v>4054</v>
      </c>
      <c r="P55">
        <v>37</v>
      </c>
    </row>
    <row r="56" spans="1:16" x14ac:dyDescent="0.3">
      <c r="A56" s="2" t="s">
        <v>55</v>
      </c>
      <c r="B56" t="s">
        <v>410</v>
      </c>
      <c r="C56" t="s">
        <v>1881</v>
      </c>
      <c r="F56">
        <v>4</v>
      </c>
      <c r="G56" t="s">
        <v>3920</v>
      </c>
      <c r="H56" t="s">
        <v>3930</v>
      </c>
      <c r="J56">
        <v>55</v>
      </c>
      <c r="K56" t="s">
        <v>3882</v>
      </c>
      <c r="M56" t="s">
        <v>3899</v>
      </c>
      <c r="N56" t="s">
        <v>4041</v>
      </c>
      <c r="O56" t="s">
        <v>4054</v>
      </c>
      <c r="P56">
        <v>38</v>
      </c>
    </row>
    <row r="57" spans="1:16" x14ac:dyDescent="0.3">
      <c r="A57" s="3" t="s">
        <v>56</v>
      </c>
      <c r="B57" t="s">
        <v>411</v>
      </c>
      <c r="C57" t="s">
        <v>1882</v>
      </c>
      <c r="F57">
        <v>5</v>
      </c>
      <c r="G57" t="s">
        <v>3923</v>
      </c>
      <c r="H57" t="s">
        <v>3931</v>
      </c>
      <c r="J57">
        <v>56</v>
      </c>
      <c r="K57" t="s">
        <v>3882</v>
      </c>
      <c r="M57" t="s">
        <v>3899</v>
      </c>
      <c r="N57" t="s">
        <v>4042</v>
      </c>
      <c r="O57" t="s">
        <v>4033</v>
      </c>
      <c r="P57">
        <v>38</v>
      </c>
    </row>
    <row r="58" spans="1:16" x14ac:dyDescent="0.3">
      <c r="A58" s="3" t="s">
        <v>57</v>
      </c>
      <c r="B58" t="s">
        <v>412</v>
      </c>
      <c r="C58" t="s">
        <v>1883</v>
      </c>
      <c r="F58">
        <v>6</v>
      </c>
      <c r="G58" t="s">
        <v>3922</v>
      </c>
      <c r="H58" t="s">
        <v>3922</v>
      </c>
      <c r="J58">
        <v>57</v>
      </c>
      <c r="K58" t="s">
        <v>3882</v>
      </c>
      <c r="M58" t="s">
        <v>3898</v>
      </c>
      <c r="O58" t="s">
        <v>4055</v>
      </c>
      <c r="P58">
        <v>38</v>
      </c>
    </row>
    <row r="59" spans="1:16" x14ac:dyDescent="0.3">
      <c r="A59" s="3" t="s">
        <v>58</v>
      </c>
      <c r="B59" t="s">
        <v>413</v>
      </c>
      <c r="C59" t="s">
        <v>1884</v>
      </c>
      <c r="F59">
        <v>7</v>
      </c>
      <c r="G59" t="s">
        <v>3921</v>
      </c>
      <c r="H59" t="s">
        <v>3921</v>
      </c>
      <c r="J59">
        <v>58</v>
      </c>
      <c r="K59" t="s">
        <v>3882</v>
      </c>
      <c r="M59" t="s">
        <v>3898</v>
      </c>
      <c r="O59" t="s">
        <v>4034</v>
      </c>
      <c r="P59">
        <v>38</v>
      </c>
    </row>
    <row r="60" spans="1:16" x14ac:dyDescent="0.3">
      <c r="A60" s="3" t="s">
        <v>59</v>
      </c>
      <c r="B60" t="s">
        <v>414</v>
      </c>
      <c r="C60" t="s">
        <v>1885</v>
      </c>
      <c r="F60">
        <v>8</v>
      </c>
      <c r="G60" t="s">
        <v>3924</v>
      </c>
      <c r="H60" t="s">
        <v>3932</v>
      </c>
      <c r="J60">
        <v>59</v>
      </c>
      <c r="K60" t="s">
        <v>3882</v>
      </c>
      <c r="M60" t="s">
        <v>3898</v>
      </c>
      <c r="O60" t="s">
        <v>4056</v>
      </c>
      <c r="P60">
        <v>39</v>
      </c>
    </row>
    <row r="61" spans="1:16" x14ac:dyDescent="0.3">
      <c r="A61" s="3" t="s">
        <v>60</v>
      </c>
      <c r="B61" t="s">
        <v>415</v>
      </c>
      <c r="C61" t="s">
        <v>1886</v>
      </c>
      <c r="F61">
        <v>9</v>
      </c>
      <c r="G61" t="s">
        <v>3925</v>
      </c>
      <c r="H61" t="s">
        <v>3933</v>
      </c>
      <c r="J61">
        <v>60</v>
      </c>
      <c r="K61" t="s">
        <v>3882</v>
      </c>
      <c r="M61" t="s">
        <v>3898</v>
      </c>
      <c r="O61" t="s">
        <v>4057</v>
      </c>
      <c r="P61">
        <v>39</v>
      </c>
    </row>
    <row r="62" spans="1:16" x14ac:dyDescent="0.3">
      <c r="A62" s="3" t="s">
        <v>61</v>
      </c>
      <c r="B62" t="s">
        <v>416</v>
      </c>
      <c r="C62" t="s">
        <v>1887</v>
      </c>
      <c r="F62">
        <v>10</v>
      </c>
      <c r="G62" t="s">
        <v>3927</v>
      </c>
      <c r="H62" t="s">
        <v>3934</v>
      </c>
      <c r="J62">
        <v>61</v>
      </c>
      <c r="K62" t="s">
        <v>3882</v>
      </c>
      <c r="M62" t="s">
        <v>3898</v>
      </c>
      <c r="O62" t="s">
        <v>4058</v>
      </c>
      <c r="P62">
        <v>39</v>
      </c>
    </row>
    <row r="63" spans="1:16" x14ac:dyDescent="0.3">
      <c r="A63" s="3" t="s">
        <v>62</v>
      </c>
      <c r="B63" t="s">
        <v>417</v>
      </c>
      <c r="C63" t="s">
        <v>1888</v>
      </c>
      <c r="F63">
        <v>11</v>
      </c>
      <c r="G63" t="s">
        <v>3926</v>
      </c>
      <c r="H63" t="s">
        <v>3926</v>
      </c>
      <c r="J63">
        <v>62</v>
      </c>
      <c r="K63" t="s">
        <v>3882</v>
      </c>
      <c r="M63" t="s">
        <v>3898</v>
      </c>
      <c r="O63" t="s">
        <v>4059</v>
      </c>
      <c r="P63">
        <v>39</v>
      </c>
    </row>
    <row r="64" spans="1:16" x14ac:dyDescent="0.3">
      <c r="A64" s="3" t="s">
        <v>63</v>
      </c>
      <c r="B64" t="s">
        <v>418</v>
      </c>
      <c r="C64" t="s">
        <v>1889</v>
      </c>
      <c r="F64">
        <v>12</v>
      </c>
      <c r="G64" t="s">
        <v>3936</v>
      </c>
      <c r="H64" t="s">
        <v>3935</v>
      </c>
      <c r="J64">
        <v>63</v>
      </c>
      <c r="K64" t="s">
        <v>3882</v>
      </c>
      <c r="M64" t="s">
        <v>3898</v>
      </c>
      <c r="O64" t="s">
        <v>4059</v>
      </c>
      <c r="P64">
        <v>40</v>
      </c>
    </row>
    <row r="65" spans="1:16" x14ac:dyDescent="0.3">
      <c r="A65" s="3" t="s">
        <v>64</v>
      </c>
      <c r="B65" t="s">
        <v>419</v>
      </c>
      <c r="C65" t="s">
        <v>1890</v>
      </c>
      <c r="J65">
        <v>64</v>
      </c>
      <c r="K65" t="s">
        <v>3882</v>
      </c>
      <c r="M65" t="s">
        <v>3898</v>
      </c>
      <c r="O65" t="s">
        <v>4059</v>
      </c>
      <c r="P65">
        <v>40</v>
      </c>
    </row>
    <row r="66" spans="1:16" x14ac:dyDescent="0.3">
      <c r="A66" s="3" t="s">
        <v>65</v>
      </c>
      <c r="B66" t="s">
        <v>420</v>
      </c>
      <c r="C66" t="s">
        <v>1891</v>
      </c>
      <c r="F66" t="s">
        <v>3813</v>
      </c>
      <c r="J66">
        <v>65</v>
      </c>
      <c r="K66" t="s">
        <v>3882</v>
      </c>
      <c r="M66" t="s">
        <v>3898</v>
      </c>
      <c r="O66" t="s">
        <v>4059</v>
      </c>
      <c r="P66">
        <v>40</v>
      </c>
    </row>
    <row r="67" spans="1:16" x14ac:dyDescent="0.3">
      <c r="A67" s="3" t="s">
        <v>66</v>
      </c>
      <c r="B67" t="s">
        <v>421</v>
      </c>
      <c r="C67" t="s">
        <v>1892</v>
      </c>
      <c r="F67">
        <v>2</v>
      </c>
      <c r="G67" t="s">
        <v>3937</v>
      </c>
      <c r="H67" t="s">
        <v>3947</v>
      </c>
      <c r="J67">
        <v>66</v>
      </c>
      <c r="K67" t="s">
        <v>3882</v>
      </c>
      <c r="M67" t="s">
        <v>3898</v>
      </c>
      <c r="O67" t="s">
        <v>4059</v>
      </c>
      <c r="P67">
        <v>40</v>
      </c>
    </row>
    <row r="68" spans="1:16" x14ac:dyDescent="0.3">
      <c r="A68" s="3" t="s">
        <v>67</v>
      </c>
      <c r="B68" t="s">
        <v>422</v>
      </c>
      <c r="C68" t="s">
        <v>1893</v>
      </c>
      <c r="F68">
        <v>3</v>
      </c>
      <c r="G68" t="s">
        <v>3957</v>
      </c>
      <c r="H68" t="s">
        <v>3958</v>
      </c>
      <c r="J68">
        <v>67</v>
      </c>
      <c r="K68" t="s">
        <v>3882</v>
      </c>
      <c r="M68" t="s">
        <v>3897</v>
      </c>
      <c r="O68" t="s">
        <v>4060</v>
      </c>
      <c r="P68">
        <v>41</v>
      </c>
    </row>
    <row r="69" spans="1:16" x14ac:dyDescent="0.3">
      <c r="A69" s="3" t="s">
        <v>68</v>
      </c>
      <c r="B69" t="s">
        <v>423</v>
      </c>
      <c r="C69" t="s">
        <v>1894</v>
      </c>
      <c r="F69">
        <v>4</v>
      </c>
      <c r="G69" t="s">
        <v>3938</v>
      </c>
      <c r="H69" t="s">
        <v>3948</v>
      </c>
      <c r="J69">
        <v>68</v>
      </c>
      <c r="K69" t="s">
        <v>3882</v>
      </c>
      <c r="M69" t="s">
        <v>3897</v>
      </c>
      <c r="O69" t="s">
        <v>4060</v>
      </c>
      <c r="P69">
        <v>41</v>
      </c>
    </row>
    <row r="70" spans="1:16" x14ac:dyDescent="0.3">
      <c r="A70" s="3" t="s">
        <v>69</v>
      </c>
      <c r="B70" t="s">
        <v>424</v>
      </c>
      <c r="C70" t="s">
        <v>1895</v>
      </c>
      <c r="F70">
        <v>5</v>
      </c>
      <c r="G70" t="s">
        <v>3941</v>
      </c>
      <c r="H70" t="s">
        <v>3949</v>
      </c>
      <c r="J70">
        <v>69</v>
      </c>
      <c r="K70" t="s">
        <v>3882</v>
      </c>
      <c r="M70" t="s">
        <v>3897</v>
      </c>
      <c r="O70" t="s">
        <v>4060</v>
      </c>
      <c r="P70">
        <v>41</v>
      </c>
    </row>
    <row r="71" spans="1:16" x14ac:dyDescent="0.3">
      <c r="A71" s="3" t="s">
        <v>70</v>
      </c>
      <c r="B71" t="s">
        <v>425</v>
      </c>
      <c r="C71" t="s">
        <v>1896</v>
      </c>
      <c r="F71">
        <v>6</v>
      </c>
      <c r="G71" t="s">
        <v>3940</v>
      </c>
      <c r="H71" t="s">
        <v>3950</v>
      </c>
      <c r="J71">
        <v>70</v>
      </c>
      <c r="K71" t="s">
        <v>3882</v>
      </c>
      <c r="M71" t="s">
        <v>3897</v>
      </c>
      <c r="O71" t="s">
        <v>4060</v>
      </c>
      <c r="P71">
        <v>41</v>
      </c>
    </row>
    <row r="72" spans="1:16" x14ac:dyDescent="0.3">
      <c r="A72" s="3" t="s">
        <v>71</v>
      </c>
      <c r="B72" t="s">
        <v>426</v>
      </c>
      <c r="C72" t="s">
        <v>1897</v>
      </c>
      <c r="F72">
        <v>7</v>
      </c>
      <c r="G72" t="s">
        <v>3939</v>
      </c>
      <c r="H72" t="s">
        <v>3939</v>
      </c>
      <c r="J72">
        <v>71</v>
      </c>
      <c r="K72" t="s">
        <v>3882</v>
      </c>
      <c r="M72" t="s">
        <v>3897</v>
      </c>
      <c r="O72" t="s">
        <v>4060</v>
      </c>
      <c r="P72">
        <v>42</v>
      </c>
    </row>
    <row r="73" spans="1:16" x14ac:dyDescent="0.3">
      <c r="A73" s="3" t="s">
        <v>72</v>
      </c>
      <c r="B73" t="s">
        <v>427</v>
      </c>
      <c r="C73" t="s">
        <v>1898</v>
      </c>
      <c r="F73">
        <v>8</v>
      </c>
      <c r="G73" t="s">
        <v>3942</v>
      </c>
      <c r="H73" t="s">
        <v>3951</v>
      </c>
      <c r="J73">
        <v>72</v>
      </c>
      <c r="K73" t="s">
        <v>3882</v>
      </c>
      <c r="M73" t="s">
        <v>3897</v>
      </c>
      <c r="O73" t="s">
        <v>4061</v>
      </c>
      <c r="P73">
        <v>42</v>
      </c>
    </row>
    <row r="74" spans="1:16" x14ac:dyDescent="0.3">
      <c r="A74" s="3" t="s">
        <v>73</v>
      </c>
      <c r="B74" t="s">
        <v>428</v>
      </c>
      <c r="C74" t="s">
        <v>1899</v>
      </c>
      <c r="F74">
        <v>9</v>
      </c>
      <c r="G74" t="s">
        <v>3944</v>
      </c>
      <c r="H74" t="s">
        <v>3952</v>
      </c>
      <c r="J74">
        <v>73</v>
      </c>
      <c r="K74" t="s">
        <v>3882</v>
      </c>
      <c r="M74" t="s">
        <v>3897</v>
      </c>
      <c r="O74" t="s">
        <v>4062</v>
      </c>
      <c r="P74">
        <v>42</v>
      </c>
    </row>
    <row r="75" spans="1:16" x14ac:dyDescent="0.3">
      <c r="A75" s="3" t="s">
        <v>74</v>
      </c>
      <c r="B75" t="s">
        <v>429</v>
      </c>
      <c r="C75" t="s">
        <v>1900</v>
      </c>
      <c r="F75">
        <v>10</v>
      </c>
      <c r="G75" t="s">
        <v>3946</v>
      </c>
      <c r="H75" t="s">
        <v>3946</v>
      </c>
      <c r="J75">
        <v>74</v>
      </c>
      <c r="K75" t="s">
        <v>3882</v>
      </c>
      <c r="M75" t="s">
        <v>3897</v>
      </c>
      <c r="O75" t="s">
        <v>4063</v>
      </c>
      <c r="P75">
        <v>42</v>
      </c>
    </row>
    <row r="76" spans="1:16" x14ac:dyDescent="0.3">
      <c r="A76" s="3" t="s">
        <v>75</v>
      </c>
      <c r="B76" t="s">
        <v>430</v>
      </c>
      <c r="C76" t="s">
        <v>1901</v>
      </c>
      <c r="F76">
        <v>11</v>
      </c>
      <c r="G76" t="s">
        <v>3943</v>
      </c>
      <c r="H76" t="s">
        <v>3943</v>
      </c>
      <c r="J76">
        <v>75</v>
      </c>
      <c r="K76" t="s">
        <v>3882</v>
      </c>
      <c r="M76" t="s">
        <v>3897</v>
      </c>
      <c r="O76" t="s">
        <v>4023</v>
      </c>
      <c r="P76">
        <v>43</v>
      </c>
    </row>
    <row r="77" spans="1:16" x14ac:dyDescent="0.3">
      <c r="A77" s="3" t="s">
        <v>76</v>
      </c>
      <c r="B77" t="s">
        <v>431</v>
      </c>
      <c r="C77" t="s">
        <v>1902</v>
      </c>
      <c r="F77">
        <v>12</v>
      </c>
      <c r="G77" t="s">
        <v>3945</v>
      </c>
      <c r="H77" t="s">
        <v>3953</v>
      </c>
      <c r="J77">
        <v>76</v>
      </c>
      <c r="K77" t="s">
        <v>3882</v>
      </c>
      <c r="M77" t="s">
        <v>3897</v>
      </c>
      <c r="O77" t="s">
        <v>4023</v>
      </c>
      <c r="P77">
        <v>43</v>
      </c>
    </row>
    <row r="78" spans="1:16" x14ac:dyDescent="0.3">
      <c r="A78" s="3" t="s">
        <v>77</v>
      </c>
      <c r="B78" t="s">
        <v>432</v>
      </c>
      <c r="C78" t="s">
        <v>1903</v>
      </c>
      <c r="J78">
        <v>77</v>
      </c>
      <c r="K78" t="s">
        <v>3882</v>
      </c>
      <c r="M78" t="s">
        <v>3900</v>
      </c>
      <c r="O78" t="s">
        <v>4023</v>
      </c>
      <c r="P78">
        <v>43</v>
      </c>
    </row>
    <row r="79" spans="1:16" x14ac:dyDescent="0.3">
      <c r="A79" s="3" t="s">
        <v>78</v>
      </c>
      <c r="B79" t="s">
        <v>433</v>
      </c>
      <c r="C79" t="s">
        <v>1904</v>
      </c>
      <c r="F79" t="s">
        <v>3814</v>
      </c>
      <c r="J79">
        <v>78</v>
      </c>
      <c r="K79" t="s">
        <v>3882</v>
      </c>
      <c r="M79" t="s">
        <v>3900</v>
      </c>
      <c r="O79" t="s">
        <v>4023</v>
      </c>
      <c r="P79">
        <v>43</v>
      </c>
    </row>
    <row r="80" spans="1:16" x14ac:dyDescent="0.3">
      <c r="A80" s="3" t="s">
        <v>79</v>
      </c>
      <c r="B80" t="s">
        <v>434</v>
      </c>
      <c r="C80" t="s">
        <v>1905</v>
      </c>
      <c r="F80">
        <v>2</v>
      </c>
      <c r="G80" t="s">
        <v>3972</v>
      </c>
      <c r="H80" t="s">
        <v>3973</v>
      </c>
      <c r="J80">
        <v>79</v>
      </c>
      <c r="K80" t="s">
        <v>3882</v>
      </c>
      <c r="M80" t="s">
        <v>3900</v>
      </c>
      <c r="O80" t="s">
        <v>4023</v>
      </c>
      <c r="P80">
        <v>44</v>
      </c>
    </row>
    <row r="81" spans="1:16" x14ac:dyDescent="0.3">
      <c r="A81" s="3" t="s">
        <v>80</v>
      </c>
      <c r="B81" t="s">
        <v>435</v>
      </c>
      <c r="C81" t="s">
        <v>1906</v>
      </c>
      <c r="F81">
        <v>3</v>
      </c>
      <c r="G81" t="s">
        <v>3974</v>
      </c>
      <c r="H81" t="s">
        <v>3974</v>
      </c>
      <c r="J81">
        <v>80</v>
      </c>
      <c r="K81" t="s">
        <v>3882</v>
      </c>
      <c r="M81" t="s">
        <v>3900</v>
      </c>
      <c r="O81" t="s">
        <v>4064</v>
      </c>
      <c r="P81">
        <v>44</v>
      </c>
    </row>
    <row r="82" spans="1:16" x14ac:dyDescent="0.3">
      <c r="A82" s="3" t="s">
        <v>81</v>
      </c>
      <c r="B82" t="s">
        <v>436</v>
      </c>
      <c r="C82" t="s">
        <v>1907</v>
      </c>
      <c r="F82">
        <v>4</v>
      </c>
      <c r="G82" t="s">
        <v>3975</v>
      </c>
      <c r="H82" t="s">
        <v>3976</v>
      </c>
      <c r="J82">
        <v>81</v>
      </c>
      <c r="K82" t="s">
        <v>3882</v>
      </c>
      <c r="M82" t="s">
        <v>3900</v>
      </c>
      <c r="O82" t="s">
        <v>4064</v>
      </c>
      <c r="P82">
        <v>44</v>
      </c>
    </row>
    <row r="83" spans="1:16" x14ac:dyDescent="0.3">
      <c r="A83" s="3" t="s">
        <v>82</v>
      </c>
      <c r="B83" t="s">
        <v>13</v>
      </c>
      <c r="C83" t="s">
        <v>1908</v>
      </c>
      <c r="F83">
        <v>5</v>
      </c>
      <c r="G83" t="s">
        <v>3970</v>
      </c>
      <c r="H83" t="s">
        <v>3971</v>
      </c>
      <c r="J83">
        <v>82</v>
      </c>
      <c r="K83" t="s">
        <v>3882</v>
      </c>
      <c r="M83" t="s">
        <v>3900</v>
      </c>
      <c r="O83" t="s">
        <v>4064</v>
      </c>
      <c r="P83">
        <v>44</v>
      </c>
    </row>
    <row r="84" spans="1:16" x14ac:dyDescent="0.3">
      <c r="A84" s="3" t="s">
        <v>83</v>
      </c>
      <c r="B84" t="s">
        <v>437</v>
      </c>
      <c r="C84" t="s">
        <v>1909</v>
      </c>
      <c r="F84">
        <v>6</v>
      </c>
      <c r="G84" t="s">
        <v>3969</v>
      </c>
      <c r="H84" t="s">
        <v>3969</v>
      </c>
      <c r="J84">
        <v>83</v>
      </c>
      <c r="K84" t="s">
        <v>3882</v>
      </c>
      <c r="M84" t="s">
        <v>3900</v>
      </c>
      <c r="O84" t="s">
        <v>4064</v>
      </c>
      <c r="P84">
        <v>45</v>
      </c>
    </row>
    <row r="85" spans="1:16" x14ac:dyDescent="0.3">
      <c r="A85" s="3" t="s">
        <v>84</v>
      </c>
      <c r="B85" t="s">
        <v>438</v>
      </c>
      <c r="C85" t="s">
        <v>1910</v>
      </c>
      <c r="F85">
        <v>7</v>
      </c>
      <c r="G85" t="s">
        <v>3967</v>
      </c>
      <c r="H85" t="s">
        <v>3968</v>
      </c>
      <c r="J85">
        <v>84</v>
      </c>
      <c r="K85" t="s">
        <v>3882</v>
      </c>
      <c r="M85" t="s">
        <v>3900</v>
      </c>
      <c r="O85" t="s">
        <v>4064</v>
      </c>
      <c r="P85">
        <v>45</v>
      </c>
    </row>
    <row r="86" spans="1:16" x14ac:dyDescent="0.3">
      <c r="A86" s="3" t="s">
        <v>85</v>
      </c>
      <c r="B86" t="s">
        <v>439</v>
      </c>
      <c r="C86" t="s">
        <v>1911</v>
      </c>
      <c r="F86">
        <v>8</v>
      </c>
      <c r="G86" t="s">
        <v>3965</v>
      </c>
      <c r="H86" t="s">
        <v>3966</v>
      </c>
      <c r="J86">
        <v>85</v>
      </c>
      <c r="K86" t="s">
        <v>3882</v>
      </c>
      <c r="M86" t="s">
        <v>3900</v>
      </c>
      <c r="O86" t="s">
        <v>4065</v>
      </c>
      <c r="P86">
        <v>45</v>
      </c>
    </row>
    <row r="87" spans="1:16" x14ac:dyDescent="0.3">
      <c r="A87" s="3" t="s">
        <v>86</v>
      </c>
      <c r="B87" t="s">
        <v>14</v>
      </c>
      <c r="C87" t="s">
        <v>1912</v>
      </c>
      <c r="F87">
        <v>9</v>
      </c>
      <c r="G87" t="s">
        <v>3964</v>
      </c>
      <c r="H87" t="s">
        <v>3964</v>
      </c>
      <c r="J87">
        <v>86</v>
      </c>
      <c r="K87" t="s">
        <v>3883</v>
      </c>
      <c r="M87" t="s">
        <v>3900</v>
      </c>
      <c r="O87" t="s">
        <v>4065</v>
      </c>
      <c r="P87">
        <v>45</v>
      </c>
    </row>
    <row r="88" spans="1:16" x14ac:dyDescent="0.3">
      <c r="A88" s="1" t="s">
        <v>87</v>
      </c>
      <c r="B88" t="s">
        <v>440</v>
      </c>
      <c r="C88" t="s">
        <v>1913</v>
      </c>
      <c r="F88">
        <v>10</v>
      </c>
      <c r="G88" t="s">
        <v>3962</v>
      </c>
      <c r="H88" t="s">
        <v>3963</v>
      </c>
      <c r="J88">
        <v>87</v>
      </c>
      <c r="K88" t="s">
        <v>3883</v>
      </c>
      <c r="M88" t="s">
        <v>3903</v>
      </c>
      <c r="O88" t="s">
        <v>4065</v>
      </c>
      <c r="P88">
        <v>46</v>
      </c>
    </row>
    <row r="89" spans="1:16" x14ac:dyDescent="0.3">
      <c r="A89" s="2" t="s">
        <v>88</v>
      </c>
      <c r="B89" t="s">
        <v>441</v>
      </c>
      <c r="C89" t="s">
        <v>1914</v>
      </c>
      <c r="F89">
        <v>11</v>
      </c>
      <c r="G89" t="s">
        <v>3961</v>
      </c>
      <c r="H89" t="s">
        <v>3961</v>
      </c>
      <c r="J89">
        <v>88</v>
      </c>
      <c r="K89" t="s">
        <v>3883</v>
      </c>
      <c r="M89" t="s">
        <v>3903</v>
      </c>
      <c r="O89" t="s">
        <v>4065</v>
      </c>
      <c r="P89">
        <v>46</v>
      </c>
    </row>
    <row r="90" spans="1:16" x14ac:dyDescent="0.3">
      <c r="A90" s="2" t="s">
        <v>89</v>
      </c>
      <c r="B90" t="s">
        <v>442</v>
      </c>
      <c r="C90" t="s">
        <v>1915</v>
      </c>
      <c r="F90">
        <v>12</v>
      </c>
      <c r="G90" t="s">
        <v>3960</v>
      </c>
      <c r="H90" t="s">
        <v>3959</v>
      </c>
      <c r="J90">
        <v>89</v>
      </c>
      <c r="K90" t="s">
        <v>3883</v>
      </c>
      <c r="M90" t="s">
        <v>3903</v>
      </c>
      <c r="O90" t="s">
        <v>4065</v>
      </c>
      <c r="P90">
        <v>46</v>
      </c>
    </row>
    <row r="91" spans="1:16" x14ac:dyDescent="0.3">
      <c r="A91" s="3" t="s">
        <v>90</v>
      </c>
      <c r="B91" t="s">
        <v>443</v>
      </c>
      <c r="C91" t="s">
        <v>1916</v>
      </c>
      <c r="J91">
        <v>90</v>
      </c>
      <c r="K91" t="s">
        <v>3883</v>
      </c>
      <c r="M91" t="s">
        <v>3903</v>
      </c>
      <c r="O91" t="s">
        <v>4066</v>
      </c>
      <c r="P91">
        <v>47</v>
      </c>
    </row>
    <row r="92" spans="1:16" x14ac:dyDescent="0.3">
      <c r="A92" s="3" t="s">
        <v>91</v>
      </c>
      <c r="B92" t="s">
        <v>444</v>
      </c>
      <c r="C92" s="4" t="s">
        <v>1917</v>
      </c>
      <c r="F92" t="s">
        <v>3815</v>
      </c>
      <c r="J92">
        <v>91</v>
      </c>
      <c r="K92" t="s">
        <v>3883</v>
      </c>
      <c r="M92" t="s">
        <v>3903</v>
      </c>
      <c r="O92" t="s">
        <v>4067</v>
      </c>
      <c r="P92">
        <v>47</v>
      </c>
    </row>
    <row r="93" spans="1:16" x14ac:dyDescent="0.3">
      <c r="A93" s="3" t="s">
        <v>92</v>
      </c>
      <c r="B93" t="s">
        <v>445</v>
      </c>
      <c r="C93" t="s">
        <v>1918</v>
      </c>
      <c r="F93">
        <v>2</v>
      </c>
      <c r="G93" t="s">
        <v>4230</v>
      </c>
      <c r="H93" t="s">
        <v>4229</v>
      </c>
      <c r="J93">
        <v>92</v>
      </c>
      <c r="K93" t="s">
        <v>3883</v>
      </c>
      <c r="M93" t="s">
        <v>3903</v>
      </c>
      <c r="O93" t="s">
        <v>4067</v>
      </c>
      <c r="P93">
        <v>47</v>
      </c>
    </row>
    <row r="94" spans="1:16" x14ac:dyDescent="0.3">
      <c r="A94" s="3" t="s">
        <v>93</v>
      </c>
      <c r="B94" t="s">
        <v>446</v>
      </c>
      <c r="C94" t="s">
        <v>1919</v>
      </c>
      <c r="F94">
        <v>3</v>
      </c>
      <c r="G94" t="s">
        <v>3981</v>
      </c>
      <c r="H94" t="s">
        <v>3982</v>
      </c>
      <c r="J94">
        <v>93</v>
      </c>
      <c r="K94" t="s">
        <v>3883</v>
      </c>
      <c r="M94" t="s">
        <v>3903</v>
      </c>
      <c r="O94" t="s">
        <v>4067</v>
      </c>
      <c r="P94">
        <v>48</v>
      </c>
    </row>
    <row r="95" spans="1:16" x14ac:dyDescent="0.3">
      <c r="A95" s="3" t="s">
        <v>94</v>
      </c>
      <c r="B95" t="s">
        <v>447</v>
      </c>
      <c r="C95" t="s">
        <v>1920</v>
      </c>
      <c r="F95">
        <v>4</v>
      </c>
      <c r="G95" t="s">
        <v>3980</v>
      </c>
      <c r="H95" t="s">
        <v>3980</v>
      </c>
      <c r="J95">
        <v>94</v>
      </c>
      <c r="K95" t="s">
        <v>3883</v>
      </c>
      <c r="M95" t="s">
        <v>3903</v>
      </c>
      <c r="O95" t="s">
        <v>4068</v>
      </c>
      <c r="P95">
        <v>48</v>
      </c>
    </row>
    <row r="96" spans="1:16" x14ac:dyDescent="0.3">
      <c r="A96" s="3" t="s">
        <v>95</v>
      </c>
      <c r="B96" t="s">
        <v>448</v>
      </c>
      <c r="C96" t="s">
        <v>1921</v>
      </c>
      <c r="F96">
        <v>5</v>
      </c>
      <c r="G96" t="s">
        <v>3978</v>
      </c>
      <c r="H96" t="s">
        <v>3979</v>
      </c>
      <c r="J96">
        <v>95</v>
      </c>
      <c r="K96" t="s">
        <v>3883</v>
      </c>
      <c r="M96" t="s">
        <v>3902</v>
      </c>
      <c r="O96" t="s">
        <v>4068</v>
      </c>
      <c r="P96">
        <v>48</v>
      </c>
    </row>
    <row r="97" spans="1:16" x14ac:dyDescent="0.3">
      <c r="A97" s="3" t="s">
        <v>96</v>
      </c>
      <c r="B97" t="s">
        <v>449</v>
      </c>
      <c r="C97" t="s">
        <v>1922</v>
      </c>
      <c r="F97">
        <v>6</v>
      </c>
      <c r="G97" t="s">
        <v>3978</v>
      </c>
      <c r="H97" t="s">
        <v>3979</v>
      </c>
      <c r="J97">
        <v>96</v>
      </c>
      <c r="K97" t="s">
        <v>3883</v>
      </c>
      <c r="M97" t="s">
        <v>3880</v>
      </c>
      <c r="O97" t="s">
        <v>4068</v>
      </c>
      <c r="P97">
        <v>49</v>
      </c>
    </row>
    <row r="98" spans="1:16" x14ac:dyDescent="0.3">
      <c r="A98" s="3" t="s">
        <v>97</v>
      </c>
      <c r="B98" t="s">
        <v>450</v>
      </c>
      <c r="C98" t="s">
        <v>1923</v>
      </c>
      <c r="F98">
        <v>7</v>
      </c>
      <c r="G98" t="s">
        <v>3978</v>
      </c>
      <c r="H98" t="s">
        <v>3979</v>
      </c>
      <c r="J98">
        <v>97</v>
      </c>
      <c r="K98" t="s">
        <v>3885</v>
      </c>
      <c r="M98" t="s">
        <v>3901</v>
      </c>
      <c r="O98" t="s">
        <v>4026</v>
      </c>
      <c r="P98">
        <v>49</v>
      </c>
    </row>
    <row r="99" spans="1:16" x14ac:dyDescent="0.3">
      <c r="A99" s="3" t="s">
        <v>98</v>
      </c>
      <c r="B99" t="s">
        <v>19</v>
      </c>
      <c r="C99" t="s">
        <v>1924</v>
      </c>
      <c r="F99">
        <v>8</v>
      </c>
      <c r="G99" t="s">
        <v>3978</v>
      </c>
      <c r="H99" t="s">
        <v>3979</v>
      </c>
      <c r="J99">
        <v>98</v>
      </c>
      <c r="K99" t="s">
        <v>3884</v>
      </c>
      <c r="M99" t="s">
        <v>3881</v>
      </c>
      <c r="O99" t="s">
        <v>4069</v>
      </c>
      <c r="P99">
        <v>49</v>
      </c>
    </row>
    <row r="100" spans="1:16" x14ac:dyDescent="0.3">
      <c r="A100" s="3" t="s">
        <v>99</v>
      </c>
      <c r="B100" t="s">
        <v>451</v>
      </c>
      <c r="C100" t="s">
        <v>1925</v>
      </c>
      <c r="F100">
        <v>9</v>
      </c>
      <c r="G100" t="s">
        <v>3978</v>
      </c>
      <c r="H100" t="s">
        <v>3979</v>
      </c>
      <c r="J100">
        <v>99</v>
      </c>
      <c r="K100" t="s">
        <v>3879</v>
      </c>
      <c r="M100" t="s">
        <v>3884</v>
      </c>
      <c r="O100" t="s">
        <v>4070</v>
      </c>
      <c r="P100">
        <v>50</v>
      </c>
    </row>
    <row r="101" spans="1:16" x14ac:dyDescent="0.3">
      <c r="A101" s="3" t="s">
        <v>100</v>
      </c>
      <c r="B101" t="s">
        <v>452</v>
      </c>
      <c r="C101" t="s">
        <v>1926</v>
      </c>
      <c r="F101">
        <v>10</v>
      </c>
      <c r="G101" t="s">
        <v>3983</v>
      </c>
      <c r="H101" t="s">
        <v>3983</v>
      </c>
      <c r="J101">
        <v>100</v>
      </c>
      <c r="K101" t="s">
        <v>3878</v>
      </c>
      <c r="M101" t="s">
        <v>3885</v>
      </c>
      <c r="O101" t="s">
        <v>4071</v>
      </c>
      <c r="P101">
        <v>50</v>
      </c>
    </row>
    <row r="102" spans="1:16" x14ac:dyDescent="0.3">
      <c r="A102" s="3" t="s">
        <v>101</v>
      </c>
      <c r="B102" t="s">
        <v>453</v>
      </c>
      <c r="C102" t="s">
        <v>1927</v>
      </c>
      <c r="F102">
        <v>11</v>
      </c>
      <c r="G102" t="s">
        <v>3977</v>
      </c>
      <c r="H102" t="s">
        <v>3977</v>
      </c>
      <c r="P102">
        <v>50</v>
      </c>
    </row>
    <row r="103" spans="1:16" x14ac:dyDescent="0.3">
      <c r="A103" s="3" t="s">
        <v>102</v>
      </c>
      <c r="B103" t="s">
        <v>454</v>
      </c>
      <c r="C103" t="s">
        <v>1928</v>
      </c>
      <c r="F103">
        <v>12</v>
      </c>
      <c r="G103" t="s">
        <v>3984</v>
      </c>
      <c r="H103" t="s">
        <v>3984</v>
      </c>
      <c r="P103">
        <v>51</v>
      </c>
    </row>
    <row r="104" spans="1:16" x14ac:dyDescent="0.3">
      <c r="A104" s="3" t="s">
        <v>103</v>
      </c>
      <c r="B104" t="s">
        <v>455</v>
      </c>
      <c r="C104" t="s">
        <v>1929</v>
      </c>
      <c r="P104">
        <v>51</v>
      </c>
    </row>
    <row r="105" spans="1:16" x14ac:dyDescent="0.3">
      <c r="A105" s="3" t="s">
        <v>104</v>
      </c>
      <c r="B105" t="s">
        <v>456</v>
      </c>
      <c r="C105" t="s">
        <v>1930</v>
      </c>
      <c r="F105" t="s">
        <v>4000</v>
      </c>
      <c r="G105" t="s">
        <v>3986</v>
      </c>
      <c r="P105">
        <v>51</v>
      </c>
    </row>
    <row r="106" spans="1:16" x14ac:dyDescent="0.3">
      <c r="A106" s="1" t="s">
        <v>105</v>
      </c>
      <c r="B106" t="s">
        <v>457</v>
      </c>
      <c r="C106" t="s">
        <v>1931</v>
      </c>
      <c r="F106" s="11">
        <v>-10</v>
      </c>
      <c r="G106" s="11" t="s">
        <v>3998</v>
      </c>
      <c r="H106" s="11" t="s">
        <v>3999</v>
      </c>
      <c r="P106">
        <v>52</v>
      </c>
    </row>
    <row r="107" spans="1:16" x14ac:dyDescent="0.3">
      <c r="A107" s="2" t="s">
        <v>106</v>
      </c>
      <c r="B107" t="s">
        <v>458</v>
      </c>
      <c r="C107" t="s">
        <v>1932</v>
      </c>
      <c r="F107" s="11">
        <v>-9</v>
      </c>
      <c r="G107" s="11" t="s">
        <v>3998</v>
      </c>
      <c r="H107" s="11" t="s">
        <v>3999</v>
      </c>
      <c r="P107">
        <v>52</v>
      </c>
    </row>
    <row r="108" spans="1:16" x14ac:dyDescent="0.3">
      <c r="A108" s="2" t="s">
        <v>107</v>
      </c>
      <c r="B108" t="s">
        <v>459</v>
      </c>
      <c r="C108" t="s">
        <v>1933</v>
      </c>
      <c r="F108" s="11">
        <v>-8</v>
      </c>
      <c r="G108" s="11" t="s">
        <v>3997</v>
      </c>
      <c r="H108" s="11" t="s">
        <v>3997</v>
      </c>
      <c r="P108">
        <v>52</v>
      </c>
    </row>
    <row r="109" spans="1:16" x14ac:dyDescent="0.3">
      <c r="A109" s="3" t="s">
        <v>108</v>
      </c>
      <c r="B109" t="s">
        <v>460</v>
      </c>
      <c r="C109" t="s">
        <v>1934</v>
      </c>
      <c r="F109" s="11">
        <v>-7</v>
      </c>
      <c r="G109" s="11" t="s">
        <v>3997</v>
      </c>
      <c r="H109" s="11" t="s">
        <v>3997</v>
      </c>
      <c r="P109">
        <v>53</v>
      </c>
    </row>
    <row r="110" spans="1:16" x14ac:dyDescent="0.3">
      <c r="A110" s="3" t="s">
        <v>109</v>
      </c>
      <c r="B110" t="s">
        <v>461</v>
      </c>
      <c r="C110" t="s">
        <v>1935</v>
      </c>
      <c r="F110" s="11">
        <v>-6</v>
      </c>
      <c r="G110" s="11" t="s">
        <v>3997</v>
      </c>
      <c r="H110" s="11" t="s">
        <v>3997</v>
      </c>
      <c r="P110">
        <v>53</v>
      </c>
    </row>
    <row r="111" spans="1:16" x14ac:dyDescent="0.3">
      <c r="A111" s="3" t="s">
        <v>110</v>
      </c>
      <c r="B111" t="s">
        <v>462</v>
      </c>
      <c r="C111" t="s">
        <v>1936</v>
      </c>
      <c r="F111" s="11">
        <v>-5</v>
      </c>
      <c r="G111" s="11" t="s">
        <v>3996</v>
      </c>
      <c r="H111" s="11" t="s">
        <v>3996</v>
      </c>
      <c r="P111">
        <v>53</v>
      </c>
    </row>
    <row r="112" spans="1:16" x14ac:dyDescent="0.3">
      <c r="A112" s="3" t="s">
        <v>111</v>
      </c>
      <c r="B112" t="s">
        <v>463</v>
      </c>
      <c r="C112" t="s">
        <v>1937</v>
      </c>
      <c r="F112" s="11">
        <v>-4</v>
      </c>
      <c r="G112" s="11" t="s">
        <v>3996</v>
      </c>
      <c r="H112" s="11" t="s">
        <v>3996</v>
      </c>
      <c r="P112">
        <v>54</v>
      </c>
    </row>
    <row r="113" spans="1:16" x14ac:dyDescent="0.3">
      <c r="A113" s="3" t="s">
        <v>112</v>
      </c>
      <c r="B113" t="s">
        <v>464</v>
      </c>
      <c r="C113" t="s">
        <v>1938</v>
      </c>
      <c r="F113" s="11">
        <v>-3</v>
      </c>
      <c r="G113" s="11" t="s">
        <v>3994</v>
      </c>
      <c r="H113" s="11" t="s">
        <v>3995</v>
      </c>
      <c r="P113">
        <v>54</v>
      </c>
    </row>
    <row r="114" spans="1:16" x14ac:dyDescent="0.3">
      <c r="A114" s="3" t="s">
        <v>113</v>
      </c>
      <c r="B114" t="s">
        <v>26</v>
      </c>
      <c r="C114" t="s">
        <v>1939</v>
      </c>
      <c r="F114" s="11">
        <v>-2</v>
      </c>
      <c r="G114" s="11" t="s">
        <v>3994</v>
      </c>
      <c r="H114" s="11" t="s">
        <v>3995</v>
      </c>
      <c r="P114">
        <v>54</v>
      </c>
    </row>
    <row r="115" spans="1:16" x14ac:dyDescent="0.3">
      <c r="A115" s="3" t="s">
        <v>114</v>
      </c>
      <c r="B115" t="s">
        <v>465</v>
      </c>
      <c r="C115" t="s">
        <v>1940</v>
      </c>
      <c r="F115" s="11">
        <v>-1</v>
      </c>
      <c r="G115" s="11" t="s">
        <v>3993</v>
      </c>
      <c r="H115" s="11" t="s">
        <v>3993</v>
      </c>
      <c r="P115">
        <v>55</v>
      </c>
    </row>
    <row r="116" spans="1:16" x14ac:dyDescent="0.3">
      <c r="A116" s="3" t="s">
        <v>115</v>
      </c>
      <c r="B116" t="s">
        <v>466</v>
      </c>
      <c r="C116" t="s">
        <v>1941</v>
      </c>
      <c r="F116" s="11">
        <v>0</v>
      </c>
      <c r="G116" s="11" t="s">
        <v>3993</v>
      </c>
      <c r="H116" s="11" t="s">
        <v>3993</v>
      </c>
      <c r="P116">
        <v>55</v>
      </c>
    </row>
    <row r="117" spans="1:16" x14ac:dyDescent="0.3">
      <c r="A117" s="3" t="s">
        <v>116</v>
      </c>
      <c r="B117" t="s">
        <v>467</v>
      </c>
      <c r="C117" t="s">
        <v>1942</v>
      </c>
      <c r="F117" s="11">
        <v>1</v>
      </c>
      <c r="G117" s="11" t="s">
        <v>3993</v>
      </c>
      <c r="H117" s="11" t="s">
        <v>3993</v>
      </c>
      <c r="P117">
        <v>55</v>
      </c>
    </row>
    <row r="118" spans="1:16" x14ac:dyDescent="0.3">
      <c r="A118" s="3" t="s">
        <v>117</v>
      </c>
      <c r="B118" t="s">
        <v>468</v>
      </c>
      <c r="C118" t="s">
        <v>1943</v>
      </c>
      <c r="F118" s="11">
        <v>2</v>
      </c>
      <c r="G118" s="11" t="s">
        <v>3992</v>
      </c>
      <c r="H118" s="11" t="s">
        <v>3992</v>
      </c>
      <c r="P118">
        <v>56</v>
      </c>
    </row>
    <row r="119" spans="1:16" x14ac:dyDescent="0.3">
      <c r="A119" s="1" t="s">
        <v>118</v>
      </c>
      <c r="B119" t="s">
        <v>469</v>
      </c>
      <c r="C119" t="s">
        <v>1944</v>
      </c>
      <c r="F119" s="11">
        <v>3</v>
      </c>
      <c r="G119" s="11" t="s">
        <v>3992</v>
      </c>
      <c r="H119" s="11" t="s">
        <v>3992</v>
      </c>
      <c r="P119">
        <v>56</v>
      </c>
    </row>
    <row r="120" spans="1:16" x14ac:dyDescent="0.3">
      <c r="A120" s="2" t="s">
        <v>119</v>
      </c>
      <c r="B120" t="s">
        <v>470</v>
      </c>
      <c r="C120" t="s">
        <v>1945</v>
      </c>
      <c r="F120" s="11">
        <v>4</v>
      </c>
      <c r="G120" s="11" t="s">
        <v>3991</v>
      </c>
      <c r="H120" s="11" t="s">
        <v>3991</v>
      </c>
      <c r="P120">
        <v>56</v>
      </c>
    </row>
    <row r="121" spans="1:16" x14ac:dyDescent="0.3">
      <c r="A121" s="2" t="s">
        <v>120</v>
      </c>
      <c r="B121" t="s">
        <v>471</v>
      </c>
      <c r="C121" t="s">
        <v>1946</v>
      </c>
      <c r="F121" s="11">
        <v>5</v>
      </c>
      <c r="G121" s="11" t="s">
        <v>3991</v>
      </c>
      <c r="H121" s="11" t="s">
        <v>3991</v>
      </c>
      <c r="P121">
        <v>57</v>
      </c>
    </row>
    <row r="122" spans="1:16" x14ac:dyDescent="0.3">
      <c r="A122" s="3" t="s">
        <v>121</v>
      </c>
      <c r="B122" t="s">
        <v>472</v>
      </c>
      <c r="C122" t="s">
        <v>1947</v>
      </c>
      <c r="F122" s="11">
        <v>6</v>
      </c>
      <c r="G122" s="11" t="s">
        <v>3989</v>
      </c>
      <c r="H122" s="11" t="s">
        <v>3990</v>
      </c>
      <c r="P122">
        <v>57</v>
      </c>
    </row>
    <row r="123" spans="1:16" x14ac:dyDescent="0.3">
      <c r="A123" s="3" t="s">
        <v>122</v>
      </c>
      <c r="B123" t="s">
        <v>473</v>
      </c>
      <c r="C123" t="s">
        <v>1948</v>
      </c>
      <c r="F123" s="11">
        <v>7</v>
      </c>
      <c r="G123" s="11" t="s">
        <v>3989</v>
      </c>
      <c r="H123" s="11" t="s">
        <v>3990</v>
      </c>
      <c r="P123">
        <v>57</v>
      </c>
    </row>
    <row r="124" spans="1:16" x14ac:dyDescent="0.3">
      <c r="A124" s="3" t="s">
        <v>123</v>
      </c>
      <c r="B124" t="s">
        <v>474</v>
      </c>
      <c r="C124" t="s">
        <v>1949</v>
      </c>
      <c r="F124" s="11">
        <v>8</v>
      </c>
      <c r="G124" s="11" t="s">
        <v>3989</v>
      </c>
      <c r="H124" s="11" t="s">
        <v>3990</v>
      </c>
      <c r="P124">
        <v>58</v>
      </c>
    </row>
    <row r="125" spans="1:16" x14ac:dyDescent="0.3">
      <c r="A125" s="3" t="s">
        <v>124</v>
      </c>
      <c r="B125" t="s">
        <v>475</v>
      </c>
      <c r="C125" t="s">
        <v>1950</v>
      </c>
      <c r="F125" s="11">
        <v>9</v>
      </c>
      <c r="G125" s="11" t="s">
        <v>3987</v>
      </c>
      <c r="H125" s="11" t="s">
        <v>3988</v>
      </c>
      <c r="P125">
        <v>58</v>
      </c>
    </row>
    <row r="126" spans="1:16" x14ac:dyDescent="0.3">
      <c r="A126" s="3" t="s">
        <v>125</v>
      </c>
      <c r="B126" t="s">
        <v>476</v>
      </c>
      <c r="C126" t="s">
        <v>1951</v>
      </c>
      <c r="F126" s="11">
        <v>10</v>
      </c>
      <c r="G126" s="11" t="s">
        <v>3987</v>
      </c>
      <c r="H126" s="11" t="s">
        <v>3988</v>
      </c>
      <c r="P126">
        <v>58</v>
      </c>
    </row>
    <row r="127" spans="1:16" x14ac:dyDescent="0.3">
      <c r="A127" s="3" t="s">
        <v>126</v>
      </c>
      <c r="B127" t="s">
        <v>477</v>
      </c>
      <c r="C127" t="s">
        <v>1952</v>
      </c>
      <c r="P127">
        <v>59</v>
      </c>
    </row>
    <row r="128" spans="1:16" x14ac:dyDescent="0.3">
      <c r="A128" s="3" t="s">
        <v>127</v>
      </c>
      <c r="B128" t="s">
        <v>478</v>
      </c>
      <c r="C128" t="s">
        <v>1953</v>
      </c>
      <c r="F128" t="s">
        <v>4017</v>
      </c>
      <c r="G128" t="s">
        <v>4001</v>
      </c>
      <c r="P128">
        <v>59</v>
      </c>
    </row>
    <row r="129" spans="1:16" x14ac:dyDescent="0.3">
      <c r="A129" s="3" t="s">
        <v>128</v>
      </c>
      <c r="B129" t="s">
        <v>479</v>
      </c>
      <c r="C129" t="s">
        <v>1954</v>
      </c>
      <c r="F129">
        <v>-10</v>
      </c>
      <c r="G129" t="s">
        <v>4014</v>
      </c>
      <c r="H129" t="s">
        <v>4015</v>
      </c>
      <c r="P129">
        <v>59</v>
      </c>
    </row>
    <row r="130" spans="1:16" x14ac:dyDescent="0.3">
      <c r="A130" s="3" t="s">
        <v>129</v>
      </c>
      <c r="B130" t="s">
        <v>480</v>
      </c>
      <c r="C130" t="s">
        <v>1955</v>
      </c>
      <c r="F130">
        <v>-9</v>
      </c>
      <c r="G130" t="s">
        <v>4014</v>
      </c>
      <c r="H130" t="s">
        <v>4015</v>
      </c>
      <c r="P130">
        <v>60</v>
      </c>
    </row>
    <row r="131" spans="1:16" x14ac:dyDescent="0.3">
      <c r="A131" s="3" t="s">
        <v>130</v>
      </c>
      <c r="B131" t="s">
        <v>481</v>
      </c>
      <c r="C131" t="s">
        <v>1956</v>
      </c>
      <c r="F131">
        <v>-8</v>
      </c>
      <c r="G131" t="s">
        <v>4016</v>
      </c>
      <c r="H131" t="s">
        <v>4016</v>
      </c>
      <c r="P131">
        <v>60</v>
      </c>
    </row>
    <row r="132" spans="1:16" x14ac:dyDescent="0.3">
      <c r="A132" s="3" t="s">
        <v>131</v>
      </c>
      <c r="B132" t="s">
        <v>482</v>
      </c>
      <c r="C132" t="s">
        <v>1957</v>
      </c>
      <c r="F132">
        <v>-7</v>
      </c>
      <c r="G132" t="s">
        <v>4016</v>
      </c>
      <c r="H132" t="s">
        <v>4016</v>
      </c>
      <c r="P132">
        <v>60</v>
      </c>
    </row>
    <row r="133" spans="1:16" x14ac:dyDescent="0.3">
      <c r="A133" s="3" t="s">
        <v>132</v>
      </c>
      <c r="B133" t="s">
        <v>483</v>
      </c>
      <c r="C133" t="s">
        <v>1958</v>
      </c>
      <c r="F133">
        <v>-6</v>
      </c>
      <c r="G133" t="s">
        <v>4012</v>
      </c>
      <c r="H133" t="s">
        <v>4013</v>
      </c>
      <c r="P133">
        <v>61</v>
      </c>
    </row>
    <row r="134" spans="1:16" x14ac:dyDescent="0.3">
      <c r="A134" s="1" t="s">
        <v>133</v>
      </c>
      <c r="B134" t="s">
        <v>484</v>
      </c>
      <c r="C134" t="s">
        <v>1959</v>
      </c>
      <c r="F134">
        <v>-5</v>
      </c>
      <c r="G134" t="s">
        <v>4012</v>
      </c>
      <c r="H134" t="s">
        <v>4013</v>
      </c>
      <c r="P134">
        <v>61</v>
      </c>
    </row>
    <row r="135" spans="1:16" x14ac:dyDescent="0.3">
      <c r="A135" s="2" t="s">
        <v>134</v>
      </c>
      <c r="B135" t="s">
        <v>485</v>
      </c>
      <c r="C135" t="s">
        <v>1960</v>
      </c>
      <c r="F135">
        <v>-4</v>
      </c>
      <c r="G135" t="s">
        <v>4010</v>
      </c>
      <c r="H135" t="s">
        <v>4011</v>
      </c>
      <c r="P135">
        <v>62</v>
      </c>
    </row>
    <row r="136" spans="1:16" x14ac:dyDescent="0.3">
      <c r="A136" s="2" t="s">
        <v>135</v>
      </c>
      <c r="B136" t="s">
        <v>486</v>
      </c>
      <c r="C136" t="s">
        <v>1961</v>
      </c>
      <c r="F136">
        <v>-3</v>
      </c>
      <c r="G136" t="s">
        <v>4010</v>
      </c>
      <c r="H136" t="s">
        <v>4011</v>
      </c>
      <c r="P136">
        <v>62</v>
      </c>
    </row>
    <row r="137" spans="1:16" x14ac:dyDescent="0.3">
      <c r="A137" s="3" t="s">
        <v>136</v>
      </c>
      <c r="B137" t="s">
        <v>487</v>
      </c>
      <c r="C137" t="s">
        <v>1962</v>
      </c>
      <c r="F137">
        <v>-2</v>
      </c>
      <c r="G137" t="s">
        <v>4007</v>
      </c>
      <c r="H137" t="s">
        <v>4007</v>
      </c>
      <c r="P137">
        <v>63</v>
      </c>
    </row>
    <row r="138" spans="1:16" x14ac:dyDescent="0.3">
      <c r="A138" s="3" t="s">
        <v>137</v>
      </c>
      <c r="B138" t="s">
        <v>488</v>
      </c>
      <c r="C138" t="s">
        <v>1963</v>
      </c>
      <c r="F138">
        <v>-1</v>
      </c>
      <c r="G138" t="s">
        <v>4007</v>
      </c>
      <c r="H138" t="s">
        <v>4007</v>
      </c>
      <c r="P138">
        <v>63</v>
      </c>
    </row>
    <row r="139" spans="1:16" x14ac:dyDescent="0.3">
      <c r="A139" s="3" t="s">
        <v>138</v>
      </c>
      <c r="B139" t="s">
        <v>489</v>
      </c>
      <c r="C139" t="s">
        <v>1964</v>
      </c>
      <c r="F139">
        <v>0</v>
      </c>
      <c r="G139" t="s">
        <v>4007</v>
      </c>
      <c r="H139" t="s">
        <v>4007</v>
      </c>
      <c r="P139">
        <v>64</v>
      </c>
    </row>
    <row r="140" spans="1:16" x14ac:dyDescent="0.3">
      <c r="A140" s="3" t="s">
        <v>139</v>
      </c>
      <c r="B140" t="s">
        <v>38</v>
      </c>
      <c r="C140" t="s">
        <v>1965</v>
      </c>
      <c r="F140">
        <v>1</v>
      </c>
      <c r="G140" t="s">
        <v>4007</v>
      </c>
      <c r="H140" t="s">
        <v>4007</v>
      </c>
      <c r="P140">
        <v>64</v>
      </c>
    </row>
    <row r="141" spans="1:16" x14ac:dyDescent="0.3">
      <c r="A141" s="3" t="s">
        <v>140</v>
      </c>
      <c r="B141" t="s">
        <v>490</v>
      </c>
      <c r="C141" t="s">
        <v>1966</v>
      </c>
      <c r="F141">
        <v>2</v>
      </c>
      <c r="G141" t="s">
        <v>4008</v>
      </c>
      <c r="H141" t="s">
        <v>4009</v>
      </c>
      <c r="P141">
        <v>65</v>
      </c>
    </row>
    <row r="142" spans="1:16" x14ac:dyDescent="0.3">
      <c r="A142" s="3" t="s">
        <v>141</v>
      </c>
      <c r="B142" t="s">
        <v>491</v>
      </c>
      <c r="C142" t="s">
        <v>1967</v>
      </c>
      <c r="F142">
        <v>3</v>
      </c>
      <c r="G142" t="s">
        <v>4008</v>
      </c>
      <c r="H142" t="s">
        <v>4009</v>
      </c>
      <c r="P142">
        <v>65</v>
      </c>
    </row>
    <row r="143" spans="1:16" x14ac:dyDescent="0.3">
      <c r="A143" s="3" t="s">
        <v>142</v>
      </c>
      <c r="B143" t="s">
        <v>492</v>
      </c>
      <c r="C143" t="s">
        <v>1968</v>
      </c>
      <c r="F143">
        <v>4</v>
      </c>
      <c r="G143" t="s">
        <v>4005</v>
      </c>
      <c r="H143" t="s">
        <v>4006</v>
      </c>
      <c r="P143">
        <v>66</v>
      </c>
    </row>
    <row r="144" spans="1:16" x14ac:dyDescent="0.3">
      <c r="A144" s="3" t="s">
        <v>143</v>
      </c>
      <c r="B144" t="s">
        <v>493</v>
      </c>
      <c r="C144" t="s">
        <v>1969</v>
      </c>
      <c r="F144">
        <v>5</v>
      </c>
      <c r="G144" t="s">
        <v>4005</v>
      </c>
      <c r="H144" t="s">
        <v>4006</v>
      </c>
      <c r="P144">
        <v>66</v>
      </c>
    </row>
    <row r="145" spans="1:16" x14ac:dyDescent="0.3">
      <c r="A145" s="3" t="s">
        <v>144</v>
      </c>
      <c r="B145" t="s">
        <v>494</v>
      </c>
      <c r="C145" t="s">
        <v>1970</v>
      </c>
      <c r="F145">
        <v>6</v>
      </c>
      <c r="G145" t="s">
        <v>4005</v>
      </c>
      <c r="H145" t="s">
        <v>4006</v>
      </c>
      <c r="P145">
        <v>67</v>
      </c>
    </row>
    <row r="146" spans="1:16" x14ac:dyDescent="0.3">
      <c r="A146" s="3" t="s">
        <v>145</v>
      </c>
      <c r="B146" t="s">
        <v>495</v>
      </c>
      <c r="C146" t="s">
        <v>1971</v>
      </c>
      <c r="F146">
        <v>7</v>
      </c>
      <c r="G146" t="s">
        <v>4004</v>
      </c>
      <c r="H146" t="s">
        <v>4004</v>
      </c>
      <c r="P146">
        <v>67</v>
      </c>
    </row>
    <row r="147" spans="1:16" x14ac:dyDescent="0.3">
      <c r="A147" s="3" t="s">
        <v>146</v>
      </c>
      <c r="B147" t="s">
        <v>496</v>
      </c>
      <c r="C147" t="s">
        <v>1972</v>
      </c>
      <c r="F147">
        <v>8</v>
      </c>
      <c r="G147" t="s">
        <v>4004</v>
      </c>
      <c r="H147" t="s">
        <v>4004</v>
      </c>
      <c r="P147">
        <v>68</v>
      </c>
    </row>
    <row r="148" spans="1:16" x14ac:dyDescent="0.3">
      <c r="A148" s="3" t="s">
        <v>147</v>
      </c>
      <c r="B148" t="s">
        <v>497</v>
      </c>
      <c r="C148" t="s">
        <v>1973</v>
      </c>
      <c r="F148">
        <v>9</v>
      </c>
      <c r="G148" t="s">
        <v>4002</v>
      </c>
      <c r="H148" t="s">
        <v>4003</v>
      </c>
      <c r="P148">
        <v>68</v>
      </c>
    </row>
    <row r="149" spans="1:16" x14ac:dyDescent="0.3">
      <c r="A149" s="3" t="s">
        <v>148</v>
      </c>
      <c r="B149" t="s">
        <v>498</v>
      </c>
      <c r="C149" t="s">
        <v>1974</v>
      </c>
      <c r="F149">
        <v>10</v>
      </c>
      <c r="G149" t="s">
        <v>4002</v>
      </c>
      <c r="H149" t="s">
        <v>4003</v>
      </c>
      <c r="P149">
        <v>69</v>
      </c>
    </row>
    <row r="150" spans="1:16" x14ac:dyDescent="0.3">
      <c r="A150" s="1" t="s">
        <v>149</v>
      </c>
      <c r="B150" t="s">
        <v>499</v>
      </c>
      <c r="C150" t="s">
        <v>1975</v>
      </c>
      <c r="P150">
        <v>69</v>
      </c>
    </row>
    <row r="151" spans="1:16" x14ac:dyDescent="0.3">
      <c r="A151" s="2" t="s">
        <v>150</v>
      </c>
      <c r="B151" t="s">
        <v>500</v>
      </c>
      <c r="C151" t="s">
        <v>1976</v>
      </c>
      <c r="P151">
        <v>70</v>
      </c>
    </row>
    <row r="152" spans="1:16" x14ac:dyDescent="0.3">
      <c r="A152" s="2" t="s">
        <v>151</v>
      </c>
      <c r="B152" t="s">
        <v>501</v>
      </c>
      <c r="C152" t="s">
        <v>1977</v>
      </c>
      <c r="P152">
        <v>70</v>
      </c>
    </row>
    <row r="153" spans="1:16" x14ac:dyDescent="0.3">
      <c r="A153" s="3" t="s">
        <v>152</v>
      </c>
      <c r="B153" t="s">
        <v>502</v>
      </c>
      <c r="C153" t="s">
        <v>419</v>
      </c>
      <c r="P153">
        <v>71</v>
      </c>
    </row>
    <row r="154" spans="1:16" x14ac:dyDescent="0.3">
      <c r="A154" s="3" t="s">
        <v>153</v>
      </c>
      <c r="B154" t="s">
        <v>503</v>
      </c>
      <c r="C154" t="s">
        <v>1978</v>
      </c>
      <c r="P154">
        <v>72</v>
      </c>
    </row>
    <row r="155" spans="1:16" x14ac:dyDescent="0.3">
      <c r="A155" s="3" t="s">
        <v>154</v>
      </c>
      <c r="B155" t="s">
        <v>504</v>
      </c>
      <c r="C155" t="s">
        <v>426</v>
      </c>
      <c r="P155">
        <v>73</v>
      </c>
    </row>
    <row r="156" spans="1:16" x14ac:dyDescent="0.3">
      <c r="A156" s="3" t="s">
        <v>155</v>
      </c>
      <c r="B156" t="s">
        <v>505</v>
      </c>
      <c r="C156" t="s">
        <v>1979</v>
      </c>
      <c r="P156">
        <v>74</v>
      </c>
    </row>
    <row r="157" spans="1:16" x14ac:dyDescent="0.3">
      <c r="A157" s="3" t="s">
        <v>156</v>
      </c>
      <c r="B157" t="s">
        <v>506</v>
      </c>
      <c r="C157" t="s">
        <v>1980</v>
      </c>
      <c r="P157">
        <v>75</v>
      </c>
    </row>
    <row r="158" spans="1:16" x14ac:dyDescent="0.3">
      <c r="A158" s="3" t="s">
        <v>157</v>
      </c>
      <c r="B158" t="s">
        <v>507</v>
      </c>
      <c r="C158" t="s">
        <v>427</v>
      </c>
      <c r="P158">
        <v>76</v>
      </c>
    </row>
    <row r="159" spans="1:16" x14ac:dyDescent="0.3">
      <c r="A159" s="3" t="s">
        <v>158</v>
      </c>
      <c r="B159" t="s">
        <v>508</v>
      </c>
      <c r="C159" t="s">
        <v>1981</v>
      </c>
      <c r="P159">
        <v>77</v>
      </c>
    </row>
    <row r="160" spans="1:16" x14ac:dyDescent="0.3">
      <c r="A160" s="3" t="s">
        <v>159</v>
      </c>
      <c r="B160" t="s">
        <v>41</v>
      </c>
      <c r="C160" t="s">
        <v>1982</v>
      </c>
      <c r="P160">
        <v>78</v>
      </c>
    </row>
    <row r="161" spans="1:16" x14ac:dyDescent="0.3">
      <c r="A161" s="3" t="s">
        <v>160</v>
      </c>
      <c r="B161" t="s">
        <v>509</v>
      </c>
      <c r="C161" t="s">
        <v>1983</v>
      </c>
      <c r="P161">
        <v>79</v>
      </c>
    </row>
    <row r="162" spans="1:16" x14ac:dyDescent="0.3">
      <c r="A162" s="3" t="s">
        <v>161</v>
      </c>
      <c r="B162" t="s">
        <v>510</v>
      </c>
      <c r="C162" t="s">
        <v>428</v>
      </c>
      <c r="P162">
        <v>80</v>
      </c>
    </row>
    <row r="163" spans="1:16" x14ac:dyDescent="0.3">
      <c r="A163" s="3" t="s">
        <v>162</v>
      </c>
      <c r="B163" t="s">
        <v>511</v>
      </c>
      <c r="C163" t="s">
        <v>429</v>
      </c>
      <c r="P163">
        <v>81</v>
      </c>
    </row>
    <row r="164" spans="1:16" x14ac:dyDescent="0.3">
      <c r="A164" s="3" t="s">
        <v>163</v>
      </c>
      <c r="B164" t="s">
        <v>512</v>
      </c>
      <c r="C164" t="s">
        <v>1984</v>
      </c>
      <c r="P164">
        <v>82</v>
      </c>
    </row>
    <row r="165" spans="1:16" x14ac:dyDescent="0.3">
      <c r="A165" s="3" t="s">
        <v>164</v>
      </c>
      <c r="B165" t="s">
        <v>513</v>
      </c>
      <c r="C165" t="s">
        <v>1985</v>
      </c>
      <c r="P165">
        <v>83</v>
      </c>
    </row>
    <row r="166" spans="1:16" x14ac:dyDescent="0.3">
      <c r="A166" s="3" t="s">
        <v>165</v>
      </c>
      <c r="B166" t="s">
        <v>514</v>
      </c>
      <c r="C166" t="s">
        <v>1986</v>
      </c>
      <c r="P166">
        <v>84</v>
      </c>
    </row>
    <row r="167" spans="1:16" x14ac:dyDescent="0.3">
      <c r="A167" s="3" t="s">
        <v>166</v>
      </c>
      <c r="B167" t="s">
        <v>515</v>
      </c>
      <c r="C167" t="s">
        <v>432</v>
      </c>
      <c r="P167">
        <v>85</v>
      </c>
    </row>
    <row r="168" spans="1:16" x14ac:dyDescent="0.3">
      <c r="A168" s="3" t="s">
        <v>167</v>
      </c>
      <c r="B168" t="s">
        <v>43</v>
      </c>
      <c r="C168" t="s">
        <v>1987</v>
      </c>
      <c r="P168">
        <v>86</v>
      </c>
    </row>
    <row r="169" spans="1:16" x14ac:dyDescent="0.3">
      <c r="A169" s="3" t="s">
        <v>168</v>
      </c>
      <c r="B169" t="s">
        <v>516</v>
      </c>
      <c r="C169" t="s">
        <v>1988</v>
      </c>
      <c r="P169">
        <v>87</v>
      </c>
    </row>
    <row r="170" spans="1:16" x14ac:dyDescent="0.3">
      <c r="A170" s="3" t="s">
        <v>169</v>
      </c>
      <c r="B170" t="s">
        <v>517</v>
      </c>
      <c r="C170" t="s">
        <v>1989</v>
      </c>
      <c r="P170">
        <v>88</v>
      </c>
    </row>
    <row r="171" spans="1:16" x14ac:dyDescent="0.3">
      <c r="A171" s="3" t="s">
        <v>170</v>
      </c>
      <c r="B171" t="s">
        <v>518</v>
      </c>
      <c r="C171" t="s">
        <v>1990</v>
      </c>
      <c r="P171">
        <v>89</v>
      </c>
    </row>
    <row r="172" spans="1:16" x14ac:dyDescent="0.3">
      <c r="A172" s="3" t="s">
        <v>171</v>
      </c>
      <c r="B172" t="s">
        <v>519</v>
      </c>
      <c r="C172" t="s">
        <v>1991</v>
      </c>
      <c r="P172">
        <v>90</v>
      </c>
    </row>
    <row r="173" spans="1:16" x14ac:dyDescent="0.3">
      <c r="A173" s="3" t="s">
        <v>172</v>
      </c>
      <c r="B173" t="s">
        <v>520</v>
      </c>
      <c r="C173" t="s">
        <v>1992</v>
      </c>
    </row>
    <row r="174" spans="1:16" x14ac:dyDescent="0.3">
      <c r="A174" s="3" t="s">
        <v>173</v>
      </c>
      <c r="B174" t="s">
        <v>521</v>
      </c>
      <c r="C174" t="s">
        <v>1993</v>
      </c>
    </row>
    <row r="175" spans="1:16" x14ac:dyDescent="0.3">
      <c r="A175" s="3" t="s">
        <v>174</v>
      </c>
      <c r="B175" t="s">
        <v>46</v>
      </c>
      <c r="C175" t="s">
        <v>437</v>
      </c>
    </row>
    <row r="176" spans="1:16" x14ac:dyDescent="0.3">
      <c r="A176" s="3" t="s">
        <v>175</v>
      </c>
      <c r="B176" t="s">
        <v>522</v>
      </c>
      <c r="C176" t="s">
        <v>438</v>
      </c>
    </row>
    <row r="177" spans="1:3" x14ac:dyDescent="0.3">
      <c r="A177" s="3" t="s">
        <v>176</v>
      </c>
      <c r="B177" t="s">
        <v>523</v>
      </c>
      <c r="C177" t="s">
        <v>1994</v>
      </c>
    </row>
    <row r="178" spans="1:3" x14ac:dyDescent="0.3">
      <c r="A178" s="3" t="s">
        <v>177</v>
      </c>
      <c r="B178" t="s">
        <v>524</v>
      </c>
      <c r="C178" t="s">
        <v>1995</v>
      </c>
    </row>
    <row r="179" spans="1:3" x14ac:dyDescent="0.3">
      <c r="A179" s="1" t="s">
        <v>178</v>
      </c>
      <c r="B179" t="s">
        <v>525</v>
      </c>
      <c r="C179" t="s">
        <v>1996</v>
      </c>
    </row>
    <row r="180" spans="1:3" x14ac:dyDescent="0.3">
      <c r="A180" s="2" t="s">
        <v>179</v>
      </c>
      <c r="B180" t="s">
        <v>526</v>
      </c>
      <c r="C180" t="s">
        <v>1997</v>
      </c>
    </row>
    <row r="181" spans="1:3" x14ac:dyDescent="0.3">
      <c r="A181" s="2" t="s">
        <v>180</v>
      </c>
      <c r="B181" t="s">
        <v>527</v>
      </c>
      <c r="C181" t="s">
        <v>439</v>
      </c>
    </row>
    <row r="182" spans="1:3" x14ac:dyDescent="0.3">
      <c r="A182" s="3" t="s">
        <v>181</v>
      </c>
      <c r="B182" t="s">
        <v>528</v>
      </c>
      <c r="C182" t="s">
        <v>14</v>
      </c>
    </row>
    <row r="183" spans="1:3" x14ac:dyDescent="0.3">
      <c r="A183" s="3" t="s">
        <v>182</v>
      </c>
      <c r="B183" t="s">
        <v>49</v>
      </c>
      <c r="C183" t="s">
        <v>1998</v>
      </c>
    </row>
    <row r="184" spans="1:3" x14ac:dyDescent="0.3">
      <c r="A184" s="1" t="s">
        <v>183</v>
      </c>
      <c r="B184" t="s">
        <v>529</v>
      </c>
      <c r="C184" t="s">
        <v>1999</v>
      </c>
    </row>
    <row r="185" spans="1:3" x14ac:dyDescent="0.3">
      <c r="A185" s="2" t="s">
        <v>184</v>
      </c>
      <c r="B185" t="s">
        <v>530</v>
      </c>
      <c r="C185" t="s">
        <v>2000</v>
      </c>
    </row>
    <row r="186" spans="1:3" x14ac:dyDescent="0.3">
      <c r="A186" s="2" t="s">
        <v>185</v>
      </c>
      <c r="B186" t="s">
        <v>531</v>
      </c>
      <c r="C186" t="s">
        <v>2001</v>
      </c>
    </row>
    <row r="187" spans="1:3" x14ac:dyDescent="0.3">
      <c r="A187" s="3" t="s">
        <v>186</v>
      </c>
      <c r="B187" t="s">
        <v>532</v>
      </c>
      <c r="C187" t="s">
        <v>2002</v>
      </c>
    </row>
    <row r="188" spans="1:3" x14ac:dyDescent="0.3">
      <c r="A188" s="3" t="s">
        <v>187</v>
      </c>
      <c r="B188" t="s">
        <v>533</v>
      </c>
      <c r="C188" t="s">
        <v>2003</v>
      </c>
    </row>
    <row r="189" spans="1:3" x14ac:dyDescent="0.3">
      <c r="A189" s="3" t="s">
        <v>188</v>
      </c>
      <c r="B189" t="s">
        <v>534</v>
      </c>
      <c r="C189" t="s">
        <v>2004</v>
      </c>
    </row>
    <row r="190" spans="1:3" x14ac:dyDescent="0.3">
      <c r="A190" s="3" t="s">
        <v>189</v>
      </c>
      <c r="B190" t="s">
        <v>535</v>
      </c>
      <c r="C190" t="s">
        <v>2005</v>
      </c>
    </row>
    <row r="191" spans="1:3" x14ac:dyDescent="0.3">
      <c r="A191" s="3" t="s">
        <v>190</v>
      </c>
      <c r="B191" t="s">
        <v>536</v>
      </c>
      <c r="C191" t="s">
        <v>2006</v>
      </c>
    </row>
    <row r="192" spans="1:3" x14ac:dyDescent="0.3">
      <c r="A192" s="3" t="s">
        <v>191</v>
      </c>
      <c r="B192" t="s">
        <v>537</v>
      </c>
      <c r="C192" t="s">
        <v>2007</v>
      </c>
    </row>
    <row r="193" spans="1:3" x14ac:dyDescent="0.3">
      <c r="A193" s="3" t="s">
        <v>192</v>
      </c>
      <c r="B193" t="s">
        <v>538</v>
      </c>
      <c r="C193" t="s">
        <v>440</v>
      </c>
    </row>
    <row r="194" spans="1:3" x14ac:dyDescent="0.3">
      <c r="A194" s="3" t="s">
        <v>193</v>
      </c>
      <c r="B194" t="s">
        <v>539</v>
      </c>
      <c r="C194" t="s">
        <v>2008</v>
      </c>
    </row>
    <row r="195" spans="1:3" x14ac:dyDescent="0.3">
      <c r="A195" s="2" t="s">
        <v>194</v>
      </c>
      <c r="B195" t="s">
        <v>540</v>
      </c>
      <c r="C195" t="s">
        <v>2009</v>
      </c>
    </row>
    <row r="196" spans="1:3" x14ac:dyDescent="0.3">
      <c r="A196" s="2" t="s">
        <v>195</v>
      </c>
      <c r="B196" t="s">
        <v>541</v>
      </c>
      <c r="C196" t="s">
        <v>2010</v>
      </c>
    </row>
    <row r="197" spans="1:3" x14ac:dyDescent="0.3">
      <c r="A197" s="3" t="s">
        <v>196</v>
      </c>
      <c r="B197" t="s">
        <v>542</v>
      </c>
      <c r="C197" t="s">
        <v>2011</v>
      </c>
    </row>
    <row r="198" spans="1:3" x14ac:dyDescent="0.3">
      <c r="A198" s="3" t="s">
        <v>197</v>
      </c>
      <c r="B198" t="s">
        <v>543</v>
      </c>
      <c r="C198" t="s">
        <v>2012</v>
      </c>
    </row>
    <row r="199" spans="1:3" x14ac:dyDescent="0.3">
      <c r="A199" s="3" t="s">
        <v>198</v>
      </c>
      <c r="B199" t="s">
        <v>53</v>
      </c>
      <c r="C199" t="s">
        <v>2013</v>
      </c>
    </row>
    <row r="200" spans="1:3" x14ac:dyDescent="0.3">
      <c r="A200" s="3" t="s">
        <v>199</v>
      </c>
      <c r="B200" t="s">
        <v>544</v>
      </c>
      <c r="C200" t="s">
        <v>2014</v>
      </c>
    </row>
    <row r="201" spans="1:3" x14ac:dyDescent="0.3">
      <c r="A201" s="1" t="s">
        <v>200</v>
      </c>
      <c r="B201" t="s">
        <v>545</v>
      </c>
      <c r="C201" t="s">
        <v>2015</v>
      </c>
    </row>
    <row r="202" spans="1:3" x14ac:dyDescent="0.3">
      <c r="A202" s="1" t="s">
        <v>201</v>
      </c>
      <c r="B202" t="s">
        <v>546</v>
      </c>
      <c r="C202" t="s">
        <v>2016</v>
      </c>
    </row>
    <row r="203" spans="1:3" x14ac:dyDescent="0.3">
      <c r="A203" s="1" t="s">
        <v>202</v>
      </c>
      <c r="B203" t="s">
        <v>547</v>
      </c>
      <c r="C203" t="s">
        <v>2017</v>
      </c>
    </row>
    <row r="204" spans="1:3" x14ac:dyDescent="0.3">
      <c r="A204" s="1" t="s">
        <v>203</v>
      </c>
      <c r="B204" t="s">
        <v>548</v>
      </c>
      <c r="C204" t="s">
        <v>2018</v>
      </c>
    </row>
    <row r="205" spans="1:3" x14ac:dyDescent="0.3">
      <c r="A205" s="1" t="s">
        <v>204</v>
      </c>
      <c r="B205" t="s">
        <v>549</v>
      </c>
      <c r="C205" t="s">
        <v>2019</v>
      </c>
    </row>
    <row r="206" spans="1:3" x14ac:dyDescent="0.3">
      <c r="A206" s="1" t="s">
        <v>205</v>
      </c>
      <c r="B206" t="s">
        <v>55</v>
      </c>
      <c r="C206" t="s">
        <v>2020</v>
      </c>
    </row>
    <row r="207" spans="1:3" x14ac:dyDescent="0.3">
      <c r="A207" s="1" t="s">
        <v>206</v>
      </c>
      <c r="B207" t="s">
        <v>550</v>
      </c>
      <c r="C207" t="s">
        <v>2021</v>
      </c>
    </row>
    <row r="208" spans="1:3" x14ac:dyDescent="0.3">
      <c r="A208" s="1" t="s">
        <v>207</v>
      </c>
      <c r="B208" t="s">
        <v>551</v>
      </c>
      <c r="C208" t="s">
        <v>2022</v>
      </c>
    </row>
    <row r="209" spans="1:3" x14ac:dyDescent="0.3">
      <c r="A209" s="1" t="s">
        <v>208</v>
      </c>
      <c r="B209" t="s">
        <v>552</v>
      </c>
      <c r="C209" t="s">
        <v>2023</v>
      </c>
    </row>
    <row r="210" spans="1:3" x14ac:dyDescent="0.3">
      <c r="A210" s="1" t="s">
        <v>209</v>
      </c>
      <c r="B210" t="s">
        <v>553</v>
      </c>
      <c r="C210" t="s">
        <v>2024</v>
      </c>
    </row>
    <row r="211" spans="1:3" x14ac:dyDescent="0.3">
      <c r="A211" s="1" t="s">
        <v>210</v>
      </c>
      <c r="B211" t="s">
        <v>554</v>
      </c>
      <c r="C211" t="s">
        <v>2025</v>
      </c>
    </row>
    <row r="212" spans="1:3" x14ac:dyDescent="0.3">
      <c r="A212" s="1" t="s">
        <v>211</v>
      </c>
      <c r="B212" t="s">
        <v>555</v>
      </c>
      <c r="C212" t="s">
        <v>2026</v>
      </c>
    </row>
    <row r="213" spans="1:3" x14ac:dyDescent="0.3">
      <c r="A213" s="1" t="s">
        <v>212</v>
      </c>
      <c r="B213" t="s">
        <v>556</v>
      </c>
      <c r="C213" t="s">
        <v>2027</v>
      </c>
    </row>
    <row r="214" spans="1:3" x14ac:dyDescent="0.3">
      <c r="A214" s="1" t="s">
        <v>213</v>
      </c>
      <c r="B214" t="s">
        <v>56</v>
      </c>
      <c r="C214" t="s">
        <v>2028</v>
      </c>
    </row>
    <row r="215" spans="1:3" x14ac:dyDescent="0.3">
      <c r="A215" s="1" t="s">
        <v>214</v>
      </c>
      <c r="B215" t="s">
        <v>557</v>
      </c>
      <c r="C215" t="s">
        <v>2029</v>
      </c>
    </row>
    <row r="216" spans="1:3" x14ac:dyDescent="0.3">
      <c r="A216" s="1" t="s">
        <v>215</v>
      </c>
      <c r="B216" t="s">
        <v>558</v>
      </c>
      <c r="C216" t="s">
        <v>2030</v>
      </c>
    </row>
    <row r="217" spans="1:3" x14ac:dyDescent="0.3">
      <c r="A217" s="1" t="s">
        <v>216</v>
      </c>
      <c r="B217" t="s">
        <v>559</v>
      </c>
      <c r="C217" t="s">
        <v>2031</v>
      </c>
    </row>
    <row r="218" spans="1:3" x14ac:dyDescent="0.3">
      <c r="A218" s="1" t="s">
        <v>217</v>
      </c>
      <c r="B218" t="s">
        <v>560</v>
      </c>
      <c r="C218" t="s">
        <v>468</v>
      </c>
    </row>
    <row r="219" spans="1:3" x14ac:dyDescent="0.3">
      <c r="A219" s="1" t="s">
        <v>218</v>
      </c>
      <c r="B219" t="s">
        <v>561</v>
      </c>
      <c r="C219" t="s">
        <v>2032</v>
      </c>
    </row>
    <row r="220" spans="1:3" x14ac:dyDescent="0.3">
      <c r="A220" s="1" t="s">
        <v>219</v>
      </c>
      <c r="B220" t="s">
        <v>562</v>
      </c>
      <c r="C220" t="s">
        <v>470</v>
      </c>
    </row>
    <row r="221" spans="1:3" x14ac:dyDescent="0.3">
      <c r="A221" s="1" t="s">
        <v>220</v>
      </c>
      <c r="B221" t="s">
        <v>563</v>
      </c>
      <c r="C221" t="s">
        <v>2033</v>
      </c>
    </row>
    <row r="222" spans="1:3" x14ac:dyDescent="0.3">
      <c r="A222" s="1" t="s">
        <v>221</v>
      </c>
      <c r="B222" t="s">
        <v>564</v>
      </c>
      <c r="C222" t="s">
        <v>2034</v>
      </c>
    </row>
    <row r="223" spans="1:3" x14ac:dyDescent="0.3">
      <c r="A223" s="1" t="s">
        <v>222</v>
      </c>
      <c r="B223" t="s">
        <v>565</v>
      </c>
      <c r="C223" t="s">
        <v>2035</v>
      </c>
    </row>
    <row r="224" spans="1:3" x14ac:dyDescent="0.3">
      <c r="A224" s="1" t="s">
        <v>223</v>
      </c>
      <c r="B224" t="s">
        <v>566</v>
      </c>
      <c r="C224" t="s">
        <v>2036</v>
      </c>
    </row>
    <row r="225" spans="1:3" x14ac:dyDescent="0.3">
      <c r="A225" s="1" t="s">
        <v>224</v>
      </c>
      <c r="B225" t="s">
        <v>567</v>
      </c>
      <c r="C225" t="s">
        <v>2037</v>
      </c>
    </row>
    <row r="226" spans="1:3" x14ac:dyDescent="0.3">
      <c r="A226" s="1" t="s">
        <v>225</v>
      </c>
      <c r="B226" t="s">
        <v>568</v>
      </c>
      <c r="C226" t="s">
        <v>2038</v>
      </c>
    </row>
    <row r="227" spans="1:3" x14ac:dyDescent="0.3">
      <c r="A227" s="1" t="s">
        <v>226</v>
      </c>
      <c r="B227" t="s">
        <v>569</v>
      </c>
      <c r="C227" t="s">
        <v>2039</v>
      </c>
    </row>
    <row r="228" spans="1:3" x14ac:dyDescent="0.3">
      <c r="A228" s="1" t="s">
        <v>227</v>
      </c>
      <c r="B228" t="s">
        <v>57</v>
      </c>
      <c r="C228" t="s">
        <v>2040</v>
      </c>
    </row>
    <row r="229" spans="1:3" x14ac:dyDescent="0.3">
      <c r="A229" s="1" t="s">
        <v>228</v>
      </c>
      <c r="B229" t="s">
        <v>570</v>
      </c>
      <c r="C229" t="s">
        <v>2041</v>
      </c>
    </row>
    <row r="230" spans="1:3" x14ac:dyDescent="0.3">
      <c r="A230" s="1" t="s">
        <v>229</v>
      </c>
      <c r="B230" t="s">
        <v>571</v>
      </c>
      <c r="C230" t="s">
        <v>2042</v>
      </c>
    </row>
    <row r="231" spans="1:3" x14ac:dyDescent="0.3">
      <c r="A231" s="1" t="s">
        <v>230</v>
      </c>
      <c r="B231" t="s">
        <v>572</v>
      </c>
      <c r="C231" t="s">
        <v>2043</v>
      </c>
    </row>
    <row r="232" spans="1:3" x14ac:dyDescent="0.3">
      <c r="A232" s="1" t="s">
        <v>231</v>
      </c>
      <c r="B232" t="s">
        <v>573</v>
      </c>
      <c r="C232" t="s">
        <v>2044</v>
      </c>
    </row>
    <row r="233" spans="1:3" x14ac:dyDescent="0.3">
      <c r="A233" s="1" t="s">
        <v>232</v>
      </c>
      <c r="B233" t="s">
        <v>574</v>
      </c>
      <c r="C233" t="s">
        <v>2045</v>
      </c>
    </row>
    <row r="234" spans="1:3" x14ac:dyDescent="0.3">
      <c r="A234" s="1" t="s">
        <v>233</v>
      </c>
      <c r="B234" t="s">
        <v>575</v>
      </c>
      <c r="C234" t="s">
        <v>2046</v>
      </c>
    </row>
    <row r="235" spans="1:3" x14ac:dyDescent="0.3">
      <c r="A235" s="1" t="s">
        <v>234</v>
      </c>
      <c r="B235" t="s">
        <v>576</v>
      </c>
      <c r="C235" t="s">
        <v>2047</v>
      </c>
    </row>
    <row r="236" spans="1:3" x14ac:dyDescent="0.3">
      <c r="A236" s="1" t="s">
        <v>235</v>
      </c>
      <c r="B236" t="s">
        <v>577</v>
      </c>
      <c r="C236" t="s">
        <v>2048</v>
      </c>
    </row>
    <row r="237" spans="1:3" x14ac:dyDescent="0.3">
      <c r="A237" s="1" t="s">
        <v>236</v>
      </c>
      <c r="B237" t="s">
        <v>578</v>
      </c>
      <c r="C237" t="s">
        <v>2049</v>
      </c>
    </row>
    <row r="238" spans="1:3" x14ac:dyDescent="0.3">
      <c r="A238" s="1" t="s">
        <v>237</v>
      </c>
      <c r="B238" t="s">
        <v>579</v>
      </c>
      <c r="C238" t="s">
        <v>2050</v>
      </c>
    </row>
    <row r="239" spans="1:3" x14ac:dyDescent="0.3">
      <c r="A239" s="1" t="s">
        <v>238</v>
      </c>
      <c r="B239" t="s">
        <v>580</v>
      </c>
      <c r="C239" t="s">
        <v>475</v>
      </c>
    </row>
    <row r="240" spans="1:3" x14ac:dyDescent="0.3">
      <c r="A240" s="1" t="s">
        <v>239</v>
      </c>
      <c r="B240" t="s">
        <v>581</v>
      </c>
      <c r="C240" t="s">
        <v>2051</v>
      </c>
    </row>
    <row r="241" spans="1:3" x14ac:dyDescent="0.3">
      <c r="A241" s="1" t="s">
        <v>240</v>
      </c>
      <c r="B241" t="s">
        <v>582</v>
      </c>
      <c r="C241" t="s">
        <v>2052</v>
      </c>
    </row>
    <row r="242" spans="1:3" x14ac:dyDescent="0.3">
      <c r="A242" s="1" t="s">
        <v>241</v>
      </c>
      <c r="B242" t="s">
        <v>583</v>
      </c>
      <c r="C242" t="s">
        <v>2053</v>
      </c>
    </row>
    <row r="243" spans="1:3" x14ac:dyDescent="0.3">
      <c r="A243" s="1" t="s">
        <v>242</v>
      </c>
      <c r="B243" t="s">
        <v>584</v>
      </c>
      <c r="C243" t="s">
        <v>2054</v>
      </c>
    </row>
    <row r="244" spans="1:3" x14ac:dyDescent="0.3">
      <c r="A244" s="1" t="s">
        <v>243</v>
      </c>
      <c r="B244" t="s">
        <v>585</v>
      </c>
      <c r="C244" t="s">
        <v>2055</v>
      </c>
    </row>
    <row r="245" spans="1:3" x14ac:dyDescent="0.3">
      <c r="A245" s="1" t="s">
        <v>244</v>
      </c>
      <c r="B245" t="s">
        <v>586</v>
      </c>
      <c r="C245" t="s">
        <v>481</v>
      </c>
    </row>
    <row r="246" spans="1:3" x14ac:dyDescent="0.3">
      <c r="A246" s="1" t="s">
        <v>245</v>
      </c>
      <c r="B246" t="s">
        <v>587</v>
      </c>
      <c r="C246" t="s">
        <v>482</v>
      </c>
    </row>
    <row r="247" spans="1:3" x14ac:dyDescent="0.3">
      <c r="A247" s="1" t="s">
        <v>246</v>
      </c>
      <c r="B247" t="s">
        <v>588</v>
      </c>
      <c r="C247" t="s">
        <v>483</v>
      </c>
    </row>
    <row r="248" spans="1:3" x14ac:dyDescent="0.3">
      <c r="A248" s="1" t="s">
        <v>247</v>
      </c>
      <c r="B248" t="s">
        <v>589</v>
      </c>
      <c r="C248" t="s">
        <v>2056</v>
      </c>
    </row>
    <row r="249" spans="1:3" x14ac:dyDescent="0.3">
      <c r="A249" s="1" t="s">
        <v>248</v>
      </c>
      <c r="B249" t="s">
        <v>590</v>
      </c>
      <c r="C249" t="s">
        <v>2057</v>
      </c>
    </row>
    <row r="250" spans="1:3" x14ac:dyDescent="0.3">
      <c r="A250" s="1" t="s">
        <v>249</v>
      </c>
      <c r="B250" t="s">
        <v>591</v>
      </c>
      <c r="C250" t="s">
        <v>491</v>
      </c>
    </row>
    <row r="251" spans="1:3" x14ac:dyDescent="0.3">
      <c r="A251" s="1" t="s">
        <v>250</v>
      </c>
      <c r="B251" t="s">
        <v>592</v>
      </c>
      <c r="C251" t="s">
        <v>2058</v>
      </c>
    </row>
    <row r="252" spans="1:3" x14ac:dyDescent="0.3">
      <c r="A252" s="1" t="s">
        <v>251</v>
      </c>
      <c r="B252" t="s">
        <v>593</v>
      </c>
      <c r="C252" t="s">
        <v>494</v>
      </c>
    </row>
    <row r="253" spans="1:3" x14ac:dyDescent="0.3">
      <c r="A253" s="1" t="s">
        <v>252</v>
      </c>
      <c r="B253" t="s">
        <v>594</v>
      </c>
      <c r="C253" t="s">
        <v>2059</v>
      </c>
    </row>
    <row r="254" spans="1:3" x14ac:dyDescent="0.3">
      <c r="A254" s="1" t="s">
        <v>253</v>
      </c>
      <c r="B254" t="s">
        <v>595</v>
      </c>
      <c r="C254" t="s">
        <v>2060</v>
      </c>
    </row>
    <row r="255" spans="1:3" x14ac:dyDescent="0.3">
      <c r="A255" s="1" t="s">
        <v>254</v>
      </c>
      <c r="B255" t="s">
        <v>596</v>
      </c>
      <c r="C255" t="s">
        <v>2061</v>
      </c>
    </row>
    <row r="256" spans="1:3" x14ac:dyDescent="0.3">
      <c r="A256" s="1" t="s">
        <v>255</v>
      </c>
      <c r="B256" t="s">
        <v>64</v>
      </c>
      <c r="C256" t="s">
        <v>2062</v>
      </c>
    </row>
    <row r="257" spans="1:3" x14ac:dyDescent="0.3">
      <c r="A257" s="1" t="s">
        <v>256</v>
      </c>
      <c r="B257" t="s">
        <v>65</v>
      </c>
      <c r="C257" t="s">
        <v>2063</v>
      </c>
    </row>
    <row r="258" spans="1:3" x14ac:dyDescent="0.3">
      <c r="A258" s="1" t="s">
        <v>257</v>
      </c>
      <c r="B258" t="s">
        <v>597</v>
      </c>
      <c r="C258" t="s">
        <v>2064</v>
      </c>
    </row>
    <row r="259" spans="1:3" x14ac:dyDescent="0.3">
      <c r="A259" s="1" t="s">
        <v>258</v>
      </c>
      <c r="B259" t="s">
        <v>66</v>
      </c>
      <c r="C259" t="s">
        <v>2065</v>
      </c>
    </row>
    <row r="260" spans="1:3" x14ac:dyDescent="0.3">
      <c r="A260" s="1" t="s">
        <v>259</v>
      </c>
      <c r="B260" t="s">
        <v>598</v>
      </c>
      <c r="C260" t="s">
        <v>2066</v>
      </c>
    </row>
    <row r="261" spans="1:3" x14ac:dyDescent="0.3">
      <c r="A261" s="1" t="s">
        <v>260</v>
      </c>
      <c r="B261" t="s">
        <v>67</v>
      </c>
      <c r="C261" t="s">
        <v>2067</v>
      </c>
    </row>
    <row r="262" spans="1:3" x14ac:dyDescent="0.3">
      <c r="A262" s="1" t="s">
        <v>261</v>
      </c>
      <c r="B262" t="s">
        <v>599</v>
      </c>
      <c r="C262" t="s">
        <v>2068</v>
      </c>
    </row>
    <row r="263" spans="1:3" x14ac:dyDescent="0.3">
      <c r="A263" s="1" t="s">
        <v>262</v>
      </c>
      <c r="B263" t="s">
        <v>600</v>
      </c>
      <c r="C263" t="s">
        <v>2069</v>
      </c>
    </row>
    <row r="264" spans="1:3" x14ac:dyDescent="0.3">
      <c r="A264" s="1" t="s">
        <v>263</v>
      </c>
      <c r="B264" t="s">
        <v>601</v>
      </c>
      <c r="C264" t="s">
        <v>2070</v>
      </c>
    </row>
    <row r="265" spans="1:3" x14ac:dyDescent="0.3">
      <c r="A265" s="1" t="s">
        <v>264</v>
      </c>
      <c r="B265" t="s">
        <v>602</v>
      </c>
      <c r="C265" t="s">
        <v>2071</v>
      </c>
    </row>
    <row r="266" spans="1:3" x14ac:dyDescent="0.3">
      <c r="A266" s="1" t="s">
        <v>265</v>
      </c>
      <c r="B266" t="s">
        <v>603</v>
      </c>
      <c r="C266" t="s">
        <v>510</v>
      </c>
    </row>
    <row r="267" spans="1:3" x14ac:dyDescent="0.3">
      <c r="A267" s="1" t="s">
        <v>266</v>
      </c>
      <c r="B267" t="s">
        <v>604</v>
      </c>
      <c r="C267" t="s">
        <v>2072</v>
      </c>
    </row>
    <row r="268" spans="1:3" x14ac:dyDescent="0.3">
      <c r="A268" s="1" t="s">
        <v>267</v>
      </c>
      <c r="B268" t="s">
        <v>605</v>
      </c>
      <c r="C268" t="s">
        <v>2073</v>
      </c>
    </row>
    <row r="269" spans="1:3" x14ac:dyDescent="0.3">
      <c r="A269" s="1" t="s">
        <v>268</v>
      </c>
      <c r="B269" t="s">
        <v>606</v>
      </c>
      <c r="C269" t="s">
        <v>2074</v>
      </c>
    </row>
    <row r="270" spans="1:3" x14ac:dyDescent="0.3">
      <c r="A270" s="1" t="s">
        <v>269</v>
      </c>
      <c r="B270" t="s">
        <v>607</v>
      </c>
      <c r="C270" t="s">
        <v>2075</v>
      </c>
    </row>
    <row r="271" spans="1:3" x14ac:dyDescent="0.3">
      <c r="A271" s="1" t="s">
        <v>270</v>
      </c>
      <c r="B271" t="s">
        <v>608</v>
      </c>
      <c r="C271" t="s">
        <v>2076</v>
      </c>
    </row>
    <row r="272" spans="1:3" x14ac:dyDescent="0.3">
      <c r="A272" s="1" t="s">
        <v>271</v>
      </c>
      <c r="B272" t="s">
        <v>609</v>
      </c>
      <c r="C272" t="s">
        <v>2077</v>
      </c>
    </row>
    <row r="273" spans="1:3" x14ac:dyDescent="0.3">
      <c r="A273" s="1" t="s">
        <v>272</v>
      </c>
      <c r="B273" t="s">
        <v>610</v>
      </c>
      <c r="C273" t="s">
        <v>2078</v>
      </c>
    </row>
    <row r="274" spans="1:3" x14ac:dyDescent="0.3">
      <c r="A274" s="1" t="s">
        <v>273</v>
      </c>
      <c r="B274" t="s">
        <v>611</v>
      </c>
      <c r="C274" t="s">
        <v>2079</v>
      </c>
    </row>
    <row r="275" spans="1:3" x14ac:dyDescent="0.3">
      <c r="A275" s="1" t="s">
        <v>274</v>
      </c>
      <c r="B275" t="s">
        <v>71</v>
      </c>
      <c r="C275" t="s">
        <v>2080</v>
      </c>
    </row>
    <row r="276" spans="1:3" x14ac:dyDescent="0.3">
      <c r="A276" s="1" t="s">
        <v>275</v>
      </c>
      <c r="B276" t="s">
        <v>72</v>
      </c>
      <c r="C276" t="s">
        <v>519</v>
      </c>
    </row>
    <row r="277" spans="1:3" x14ac:dyDescent="0.3">
      <c r="A277" s="1" t="s">
        <v>276</v>
      </c>
      <c r="B277" t="s">
        <v>612</v>
      </c>
      <c r="C277" t="s">
        <v>520</v>
      </c>
    </row>
    <row r="278" spans="1:3" x14ac:dyDescent="0.3">
      <c r="A278" s="1" t="s">
        <v>277</v>
      </c>
      <c r="B278" t="s">
        <v>613</v>
      </c>
      <c r="C278" t="s">
        <v>2081</v>
      </c>
    </row>
    <row r="279" spans="1:3" x14ac:dyDescent="0.3">
      <c r="A279" s="1" t="s">
        <v>278</v>
      </c>
      <c r="B279" t="s">
        <v>75</v>
      </c>
      <c r="C279" t="s">
        <v>2082</v>
      </c>
    </row>
    <row r="280" spans="1:3" x14ac:dyDescent="0.3">
      <c r="A280" s="1" t="s">
        <v>279</v>
      </c>
      <c r="B280" t="s">
        <v>614</v>
      </c>
      <c r="C280" t="s">
        <v>2083</v>
      </c>
    </row>
    <row r="281" spans="1:3" x14ac:dyDescent="0.3">
      <c r="A281" s="1" t="s">
        <v>280</v>
      </c>
      <c r="B281" t="s">
        <v>615</v>
      </c>
      <c r="C281" t="s">
        <v>2084</v>
      </c>
    </row>
    <row r="282" spans="1:3" x14ac:dyDescent="0.3">
      <c r="A282" s="1" t="s">
        <v>281</v>
      </c>
      <c r="B282" t="s">
        <v>616</v>
      </c>
      <c r="C282" t="s">
        <v>2085</v>
      </c>
    </row>
    <row r="283" spans="1:3" x14ac:dyDescent="0.3">
      <c r="A283" s="1" t="s">
        <v>282</v>
      </c>
      <c r="B283" t="s">
        <v>617</v>
      </c>
      <c r="C283" t="s">
        <v>2086</v>
      </c>
    </row>
    <row r="284" spans="1:3" x14ac:dyDescent="0.3">
      <c r="A284" s="1" t="s">
        <v>283</v>
      </c>
      <c r="B284" t="s">
        <v>618</v>
      </c>
      <c r="C284" t="s">
        <v>535</v>
      </c>
    </row>
    <row r="285" spans="1:3" x14ac:dyDescent="0.3">
      <c r="A285" s="1" t="s">
        <v>284</v>
      </c>
      <c r="B285" t="s">
        <v>619</v>
      </c>
      <c r="C285" t="s">
        <v>2087</v>
      </c>
    </row>
    <row r="286" spans="1:3" x14ac:dyDescent="0.3">
      <c r="A286" s="1" t="s">
        <v>285</v>
      </c>
      <c r="B286" t="s">
        <v>620</v>
      </c>
      <c r="C286" t="s">
        <v>2088</v>
      </c>
    </row>
    <row r="287" spans="1:3" x14ac:dyDescent="0.3">
      <c r="A287" s="1" t="s">
        <v>286</v>
      </c>
      <c r="B287" t="s">
        <v>621</v>
      </c>
      <c r="C287" t="s">
        <v>2089</v>
      </c>
    </row>
    <row r="288" spans="1:3" x14ac:dyDescent="0.3">
      <c r="A288" s="1" t="s">
        <v>287</v>
      </c>
      <c r="B288" t="s">
        <v>622</v>
      </c>
      <c r="C288" t="s">
        <v>2090</v>
      </c>
    </row>
    <row r="289" spans="1:3" x14ac:dyDescent="0.3">
      <c r="A289" s="1" t="s">
        <v>288</v>
      </c>
      <c r="B289" t="s">
        <v>623</v>
      </c>
      <c r="C289" t="s">
        <v>2091</v>
      </c>
    </row>
    <row r="290" spans="1:3" x14ac:dyDescent="0.3">
      <c r="A290" s="1" t="s">
        <v>289</v>
      </c>
      <c r="B290" t="s">
        <v>624</v>
      </c>
      <c r="C290" t="s">
        <v>2092</v>
      </c>
    </row>
    <row r="291" spans="1:3" x14ac:dyDescent="0.3">
      <c r="A291" s="1" t="s">
        <v>290</v>
      </c>
      <c r="B291" t="s">
        <v>625</v>
      </c>
      <c r="C291" t="s">
        <v>2093</v>
      </c>
    </row>
    <row r="292" spans="1:3" x14ac:dyDescent="0.3">
      <c r="A292" s="1" t="s">
        <v>291</v>
      </c>
      <c r="B292" t="s">
        <v>626</v>
      </c>
      <c r="C292" t="s">
        <v>2094</v>
      </c>
    </row>
    <row r="293" spans="1:3" x14ac:dyDescent="0.3">
      <c r="A293" s="1" t="s">
        <v>292</v>
      </c>
      <c r="B293" t="s">
        <v>78</v>
      </c>
      <c r="C293" t="s">
        <v>2095</v>
      </c>
    </row>
    <row r="294" spans="1:3" x14ac:dyDescent="0.3">
      <c r="A294" s="1" t="s">
        <v>293</v>
      </c>
      <c r="B294" t="s">
        <v>627</v>
      </c>
      <c r="C294" t="s">
        <v>2096</v>
      </c>
    </row>
    <row r="295" spans="1:3" x14ac:dyDescent="0.3">
      <c r="A295" s="1" t="s">
        <v>294</v>
      </c>
      <c r="B295" t="s">
        <v>628</v>
      </c>
      <c r="C295" t="s">
        <v>2097</v>
      </c>
    </row>
    <row r="296" spans="1:3" x14ac:dyDescent="0.3">
      <c r="A296" s="1" t="s">
        <v>295</v>
      </c>
      <c r="B296" t="s">
        <v>629</v>
      </c>
      <c r="C296" t="s">
        <v>2098</v>
      </c>
    </row>
    <row r="297" spans="1:3" x14ac:dyDescent="0.3">
      <c r="A297" s="1" t="s">
        <v>296</v>
      </c>
      <c r="B297" t="s">
        <v>80</v>
      </c>
      <c r="C297" t="s">
        <v>2099</v>
      </c>
    </row>
    <row r="298" spans="1:3" x14ac:dyDescent="0.3">
      <c r="A298" s="1" t="s">
        <v>297</v>
      </c>
      <c r="B298" t="s">
        <v>630</v>
      </c>
      <c r="C298" t="s">
        <v>53</v>
      </c>
    </row>
    <row r="299" spans="1:3" x14ac:dyDescent="0.3">
      <c r="A299" s="1" t="s">
        <v>298</v>
      </c>
      <c r="B299" t="s">
        <v>631</v>
      </c>
      <c r="C299" t="s">
        <v>2100</v>
      </c>
    </row>
    <row r="300" spans="1:3" x14ac:dyDescent="0.3">
      <c r="A300" s="1" t="s">
        <v>299</v>
      </c>
      <c r="B300" t="s">
        <v>82</v>
      </c>
      <c r="C300" t="s">
        <v>2101</v>
      </c>
    </row>
    <row r="301" spans="1:3" x14ac:dyDescent="0.3">
      <c r="A301" s="1" t="s">
        <v>300</v>
      </c>
      <c r="B301" t="s">
        <v>632</v>
      </c>
      <c r="C301" t="s">
        <v>2102</v>
      </c>
    </row>
    <row r="302" spans="1:3" x14ac:dyDescent="0.3">
      <c r="A302" s="1" t="s">
        <v>301</v>
      </c>
      <c r="B302" t="s">
        <v>633</v>
      </c>
      <c r="C302" t="s">
        <v>2103</v>
      </c>
    </row>
    <row r="303" spans="1:3" x14ac:dyDescent="0.3">
      <c r="A303" s="1" t="s">
        <v>302</v>
      </c>
      <c r="B303" t="s">
        <v>661</v>
      </c>
      <c r="C303" t="s">
        <v>2104</v>
      </c>
    </row>
    <row r="304" spans="1:3" x14ac:dyDescent="0.3">
      <c r="A304" s="1" t="s">
        <v>303</v>
      </c>
      <c r="B304" t="s">
        <v>634</v>
      </c>
      <c r="C304" t="s">
        <v>2105</v>
      </c>
    </row>
    <row r="305" spans="1:3" x14ac:dyDescent="0.3">
      <c r="A305" s="1" t="s">
        <v>304</v>
      </c>
      <c r="B305" t="s">
        <v>635</v>
      </c>
      <c r="C305" t="s">
        <v>2106</v>
      </c>
    </row>
    <row r="306" spans="1:3" x14ac:dyDescent="0.3">
      <c r="A306" s="1" t="s">
        <v>305</v>
      </c>
      <c r="B306" t="s">
        <v>83</v>
      </c>
      <c r="C306" t="s">
        <v>2107</v>
      </c>
    </row>
    <row r="307" spans="1:3" x14ac:dyDescent="0.3">
      <c r="A307" s="1" t="s">
        <v>306</v>
      </c>
      <c r="B307" t="s">
        <v>636</v>
      </c>
      <c r="C307" t="s">
        <v>2108</v>
      </c>
    </row>
    <row r="308" spans="1:3" x14ac:dyDescent="0.3">
      <c r="A308" s="1" t="s">
        <v>307</v>
      </c>
      <c r="B308" t="s">
        <v>637</v>
      </c>
      <c r="C308" t="s">
        <v>2109</v>
      </c>
    </row>
    <row r="309" spans="1:3" x14ac:dyDescent="0.3">
      <c r="A309" s="1" t="s">
        <v>308</v>
      </c>
      <c r="B309" t="s">
        <v>638</v>
      </c>
      <c r="C309" t="s">
        <v>2110</v>
      </c>
    </row>
    <row r="310" spans="1:3" x14ac:dyDescent="0.3">
      <c r="A310" s="1" t="s">
        <v>309</v>
      </c>
      <c r="B310" t="s">
        <v>639</v>
      </c>
      <c r="C310" t="s">
        <v>2111</v>
      </c>
    </row>
    <row r="311" spans="1:3" x14ac:dyDescent="0.3">
      <c r="A311" s="1" t="s">
        <v>310</v>
      </c>
      <c r="B311" t="s">
        <v>84</v>
      </c>
      <c r="C311" t="s">
        <v>546</v>
      </c>
    </row>
    <row r="312" spans="1:3" x14ac:dyDescent="0.3">
      <c r="A312" s="1" t="s">
        <v>311</v>
      </c>
      <c r="B312" t="s">
        <v>640</v>
      </c>
      <c r="C312" t="s">
        <v>2112</v>
      </c>
    </row>
    <row r="313" spans="1:3" x14ac:dyDescent="0.3">
      <c r="A313" s="1" t="s">
        <v>312</v>
      </c>
      <c r="B313" t="s">
        <v>641</v>
      </c>
      <c r="C313" t="s">
        <v>2113</v>
      </c>
    </row>
    <row r="314" spans="1:3" x14ac:dyDescent="0.3">
      <c r="A314" s="1" t="s">
        <v>313</v>
      </c>
      <c r="B314" t="s">
        <v>642</v>
      </c>
      <c r="C314" t="s">
        <v>2114</v>
      </c>
    </row>
    <row r="315" spans="1:3" x14ac:dyDescent="0.3">
      <c r="A315" s="1" t="s">
        <v>314</v>
      </c>
      <c r="B315" t="s">
        <v>643</v>
      </c>
      <c r="C315" t="s">
        <v>2115</v>
      </c>
    </row>
    <row r="316" spans="1:3" x14ac:dyDescent="0.3">
      <c r="A316" s="1" t="s">
        <v>315</v>
      </c>
      <c r="B316" t="s">
        <v>644</v>
      </c>
      <c r="C316" t="s">
        <v>2116</v>
      </c>
    </row>
    <row r="317" spans="1:3" x14ac:dyDescent="0.3">
      <c r="A317" s="1" t="s">
        <v>316</v>
      </c>
      <c r="B317" t="s">
        <v>645</v>
      </c>
      <c r="C317" t="s">
        <v>2117</v>
      </c>
    </row>
    <row r="318" spans="1:3" x14ac:dyDescent="0.3">
      <c r="A318" s="1" t="s">
        <v>317</v>
      </c>
      <c r="B318" t="s">
        <v>646</v>
      </c>
      <c r="C318" t="s">
        <v>2118</v>
      </c>
    </row>
    <row r="319" spans="1:3" x14ac:dyDescent="0.3">
      <c r="A319" s="1" t="s">
        <v>318</v>
      </c>
      <c r="B319" t="s">
        <v>647</v>
      </c>
      <c r="C319" t="s">
        <v>2119</v>
      </c>
    </row>
    <row r="320" spans="1:3" x14ac:dyDescent="0.3">
      <c r="A320" s="1" t="s">
        <v>319</v>
      </c>
      <c r="B320" t="s">
        <v>648</v>
      </c>
      <c r="C320" t="s">
        <v>2120</v>
      </c>
    </row>
    <row r="321" spans="1:3" x14ac:dyDescent="0.3">
      <c r="A321" s="1" t="s">
        <v>320</v>
      </c>
      <c r="B321" t="s">
        <v>649</v>
      </c>
      <c r="C321" t="s">
        <v>2121</v>
      </c>
    </row>
    <row r="322" spans="1:3" x14ac:dyDescent="0.3">
      <c r="A322" s="1" t="s">
        <v>321</v>
      </c>
      <c r="B322" t="s">
        <v>650</v>
      </c>
      <c r="C322" t="s">
        <v>2122</v>
      </c>
    </row>
    <row r="323" spans="1:3" x14ac:dyDescent="0.3">
      <c r="A323" s="1" t="s">
        <v>322</v>
      </c>
      <c r="B323" t="s">
        <v>651</v>
      </c>
      <c r="C323" t="s">
        <v>2123</v>
      </c>
    </row>
    <row r="324" spans="1:3" x14ac:dyDescent="0.3">
      <c r="A324" s="1" t="s">
        <v>323</v>
      </c>
      <c r="B324" t="s">
        <v>652</v>
      </c>
      <c r="C324" t="s">
        <v>2124</v>
      </c>
    </row>
    <row r="325" spans="1:3" x14ac:dyDescent="0.3">
      <c r="A325" s="1" t="s">
        <v>324</v>
      </c>
      <c r="B325" t="s">
        <v>653</v>
      </c>
      <c r="C325" t="s">
        <v>2125</v>
      </c>
    </row>
    <row r="326" spans="1:3" x14ac:dyDescent="0.3">
      <c r="A326" s="1" t="s">
        <v>325</v>
      </c>
      <c r="B326" t="s">
        <v>654</v>
      </c>
      <c r="C326" t="s">
        <v>2126</v>
      </c>
    </row>
    <row r="327" spans="1:3" x14ac:dyDescent="0.3">
      <c r="A327" s="1" t="s">
        <v>326</v>
      </c>
      <c r="B327" t="s">
        <v>655</v>
      </c>
      <c r="C327" t="s">
        <v>2127</v>
      </c>
    </row>
    <row r="328" spans="1:3" x14ac:dyDescent="0.3">
      <c r="A328" s="1" t="s">
        <v>327</v>
      </c>
      <c r="B328" t="s">
        <v>656</v>
      </c>
      <c r="C328" t="s">
        <v>550</v>
      </c>
    </row>
    <row r="329" spans="1:3" x14ac:dyDescent="0.3">
      <c r="A329" s="1" t="s">
        <v>328</v>
      </c>
      <c r="B329" t="s">
        <v>657</v>
      </c>
      <c r="C329" t="s">
        <v>2128</v>
      </c>
    </row>
    <row r="330" spans="1:3" x14ac:dyDescent="0.3">
      <c r="A330" s="1" t="s">
        <v>329</v>
      </c>
      <c r="B330" t="s">
        <v>658</v>
      </c>
      <c r="C330" t="s">
        <v>2129</v>
      </c>
    </row>
    <row r="331" spans="1:3" x14ac:dyDescent="0.3">
      <c r="A331" s="1" t="s">
        <v>330</v>
      </c>
      <c r="B331" t="s">
        <v>659</v>
      </c>
      <c r="C331" t="s">
        <v>2130</v>
      </c>
    </row>
    <row r="332" spans="1:3" x14ac:dyDescent="0.3">
      <c r="A332" s="1" t="s">
        <v>331</v>
      </c>
      <c r="B332" t="s">
        <v>660</v>
      </c>
      <c r="C332" t="s">
        <v>2131</v>
      </c>
    </row>
    <row r="333" spans="1:3" x14ac:dyDescent="0.3">
      <c r="A333" s="1" t="s">
        <v>332</v>
      </c>
      <c r="B333" t="s">
        <v>662</v>
      </c>
      <c r="C333" t="s">
        <v>2132</v>
      </c>
    </row>
    <row r="334" spans="1:3" x14ac:dyDescent="0.3">
      <c r="A334" s="1" t="s">
        <v>333</v>
      </c>
      <c r="B334" t="s">
        <v>663</v>
      </c>
      <c r="C334" t="s">
        <v>2133</v>
      </c>
    </row>
    <row r="335" spans="1:3" x14ac:dyDescent="0.3">
      <c r="A335" s="1" t="s">
        <v>334</v>
      </c>
      <c r="B335" t="s">
        <v>664</v>
      </c>
      <c r="C335" t="s">
        <v>2134</v>
      </c>
    </row>
    <row r="336" spans="1:3" x14ac:dyDescent="0.3">
      <c r="A336" s="1" t="s">
        <v>335</v>
      </c>
      <c r="B336" t="s">
        <v>665</v>
      </c>
      <c r="C336" t="s">
        <v>551</v>
      </c>
    </row>
    <row r="337" spans="1:3" x14ac:dyDescent="0.3">
      <c r="A337" s="1" t="s">
        <v>336</v>
      </c>
      <c r="B337" t="s">
        <v>86</v>
      </c>
      <c r="C337" t="s">
        <v>553</v>
      </c>
    </row>
    <row r="338" spans="1:3" x14ac:dyDescent="0.3">
      <c r="A338" s="1" t="s">
        <v>337</v>
      </c>
      <c r="B338" t="s">
        <v>666</v>
      </c>
      <c r="C338" t="s">
        <v>2135</v>
      </c>
    </row>
    <row r="339" spans="1:3" x14ac:dyDescent="0.3">
      <c r="A339" s="1" t="s">
        <v>338</v>
      </c>
      <c r="B339" t="s">
        <v>667</v>
      </c>
      <c r="C339" t="s">
        <v>2136</v>
      </c>
    </row>
    <row r="340" spans="1:3" x14ac:dyDescent="0.3">
      <c r="A340" s="1" t="s">
        <v>339</v>
      </c>
      <c r="B340" t="s">
        <v>668</v>
      </c>
      <c r="C340" t="s">
        <v>554</v>
      </c>
    </row>
    <row r="341" spans="1:3" x14ac:dyDescent="0.3">
      <c r="A341" s="1" t="s">
        <v>340</v>
      </c>
      <c r="B341" t="s">
        <v>669</v>
      </c>
      <c r="C341" t="s">
        <v>2137</v>
      </c>
    </row>
    <row r="342" spans="1:3" x14ac:dyDescent="0.3">
      <c r="A342" s="1" t="s">
        <v>341</v>
      </c>
      <c r="B342" t="s">
        <v>670</v>
      </c>
      <c r="C342" t="s">
        <v>2138</v>
      </c>
    </row>
    <row r="343" spans="1:3" x14ac:dyDescent="0.3">
      <c r="A343" s="1" t="s">
        <v>342</v>
      </c>
      <c r="B343" t="s">
        <v>671</v>
      </c>
      <c r="C343" t="s">
        <v>2139</v>
      </c>
    </row>
    <row r="344" spans="1:3" x14ac:dyDescent="0.3">
      <c r="A344" s="1" t="s">
        <v>343</v>
      </c>
      <c r="B344" t="s">
        <v>87</v>
      </c>
      <c r="C344" t="s">
        <v>2140</v>
      </c>
    </row>
    <row r="345" spans="1:3" x14ac:dyDescent="0.3">
      <c r="A345" s="1" t="s">
        <v>344</v>
      </c>
      <c r="B345" t="s">
        <v>672</v>
      </c>
      <c r="C345" t="s">
        <v>56</v>
      </c>
    </row>
    <row r="346" spans="1:3" x14ac:dyDescent="0.3">
      <c r="A346" s="1" t="s">
        <v>345</v>
      </c>
      <c r="B346" t="s">
        <v>673</v>
      </c>
      <c r="C346" t="s">
        <v>2141</v>
      </c>
    </row>
    <row r="347" spans="1:3" x14ac:dyDescent="0.3">
      <c r="A347" s="1" t="s">
        <v>346</v>
      </c>
      <c r="B347" t="s">
        <v>674</v>
      </c>
      <c r="C347" t="s">
        <v>2142</v>
      </c>
    </row>
    <row r="348" spans="1:3" x14ac:dyDescent="0.3">
      <c r="A348" s="1" t="s">
        <v>347</v>
      </c>
      <c r="B348" t="s">
        <v>675</v>
      </c>
      <c r="C348" t="s">
        <v>2143</v>
      </c>
    </row>
    <row r="349" spans="1:3" x14ac:dyDescent="0.3">
      <c r="A349" s="1" t="s">
        <v>348</v>
      </c>
      <c r="B349" t="s">
        <v>89</v>
      </c>
      <c r="C349" t="s">
        <v>2144</v>
      </c>
    </row>
    <row r="350" spans="1:3" x14ac:dyDescent="0.3">
      <c r="A350" s="1" t="s">
        <v>349</v>
      </c>
      <c r="B350" t="s">
        <v>676</v>
      </c>
      <c r="C350" t="s">
        <v>2145</v>
      </c>
    </row>
    <row r="351" spans="1:3" x14ac:dyDescent="0.3">
      <c r="A351" s="1" t="s">
        <v>350</v>
      </c>
      <c r="B351" t="s">
        <v>677</v>
      </c>
      <c r="C351" t="s">
        <v>2146</v>
      </c>
    </row>
    <row r="352" spans="1:3" x14ac:dyDescent="0.3">
      <c r="A352" s="1" t="s">
        <v>351</v>
      </c>
      <c r="B352" t="s">
        <v>678</v>
      </c>
      <c r="C352" t="s">
        <v>2147</v>
      </c>
    </row>
    <row r="353" spans="1:3" x14ac:dyDescent="0.3">
      <c r="A353" s="1" t="s">
        <v>352</v>
      </c>
      <c r="B353" t="s">
        <v>679</v>
      </c>
      <c r="C353" t="s">
        <v>2148</v>
      </c>
    </row>
    <row r="354" spans="1:3" x14ac:dyDescent="0.3">
      <c r="A354" s="1" t="s">
        <v>353</v>
      </c>
      <c r="B354" t="s">
        <v>680</v>
      </c>
      <c r="C354" t="s">
        <v>2149</v>
      </c>
    </row>
    <row r="355" spans="1:3" x14ac:dyDescent="0.3">
      <c r="A355" s="1" t="s">
        <v>354</v>
      </c>
      <c r="B355" t="s">
        <v>681</v>
      </c>
      <c r="C355" t="s">
        <v>2150</v>
      </c>
    </row>
    <row r="356" spans="1:3" x14ac:dyDescent="0.3">
      <c r="A356" s="1" t="s">
        <v>355</v>
      </c>
      <c r="B356" t="s">
        <v>682</v>
      </c>
      <c r="C356" t="s">
        <v>2151</v>
      </c>
    </row>
    <row r="357" spans="1:3" x14ac:dyDescent="0.3">
      <c r="A357" s="1" t="s">
        <v>356</v>
      </c>
      <c r="B357" t="s">
        <v>683</v>
      </c>
      <c r="C357" t="s">
        <v>2152</v>
      </c>
    </row>
    <row r="358" spans="1:3" x14ac:dyDescent="0.3">
      <c r="B358" t="s">
        <v>684</v>
      </c>
      <c r="C358" t="s">
        <v>2153</v>
      </c>
    </row>
    <row r="359" spans="1:3" x14ac:dyDescent="0.3">
      <c r="B359" t="s">
        <v>685</v>
      </c>
      <c r="C359" t="s">
        <v>2154</v>
      </c>
    </row>
    <row r="360" spans="1:3" x14ac:dyDescent="0.3">
      <c r="B360" t="s">
        <v>686</v>
      </c>
      <c r="C360" t="s">
        <v>2155</v>
      </c>
    </row>
    <row r="361" spans="1:3" x14ac:dyDescent="0.3">
      <c r="B361" t="s">
        <v>687</v>
      </c>
      <c r="C361" t="s">
        <v>2156</v>
      </c>
    </row>
    <row r="362" spans="1:3" x14ac:dyDescent="0.3">
      <c r="B362" t="s">
        <v>688</v>
      </c>
      <c r="C362" t="s">
        <v>2157</v>
      </c>
    </row>
    <row r="363" spans="1:3" x14ac:dyDescent="0.3">
      <c r="B363" t="s">
        <v>689</v>
      </c>
      <c r="C363" t="s">
        <v>2158</v>
      </c>
    </row>
    <row r="364" spans="1:3" x14ac:dyDescent="0.3">
      <c r="B364" t="s">
        <v>690</v>
      </c>
      <c r="C364" t="s">
        <v>562</v>
      </c>
    </row>
    <row r="365" spans="1:3" x14ac:dyDescent="0.3">
      <c r="B365" t="s">
        <v>90</v>
      </c>
      <c r="C365" t="s">
        <v>2159</v>
      </c>
    </row>
    <row r="366" spans="1:3" x14ac:dyDescent="0.3">
      <c r="B366" t="s">
        <v>691</v>
      </c>
      <c r="C366" t="s">
        <v>2160</v>
      </c>
    </row>
    <row r="367" spans="1:3" x14ac:dyDescent="0.3">
      <c r="B367" t="s">
        <v>692</v>
      </c>
      <c r="C367" t="s">
        <v>2161</v>
      </c>
    </row>
    <row r="368" spans="1:3" x14ac:dyDescent="0.3">
      <c r="B368" t="s">
        <v>693</v>
      </c>
      <c r="C368" t="s">
        <v>2162</v>
      </c>
    </row>
    <row r="369" spans="2:3" x14ac:dyDescent="0.3">
      <c r="B369" t="s">
        <v>694</v>
      </c>
      <c r="C369" t="s">
        <v>2163</v>
      </c>
    </row>
    <row r="370" spans="2:3" x14ac:dyDescent="0.3">
      <c r="B370" t="s">
        <v>695</v>
      </c>
      <c r="C370" t="s">
        <v>2164</v>
      </c>
    </row>
    <row r="371" spans="2:3" x14ac:dyDescent="0.3">
      <c r="B371" t="s">
        <v>696</v>
      </c>
      <c r="C371" t="s">
        <v>2165</v>
      </c>
    </row>
    <row r="372" spans="2:3" x14ac:dyDescent="0.3">
      <c r="B372" t="s">
        <v>697</v>
      </c>
      <c r="C372" t="s">
        <v>2166</v>
      </c>
    </row>
    <row r="373" spans="2:3" x14ac:dyDescent="0.3">
      <c r="B373" t="s">
        <v>698</v>
      </c>
      <c r="C373" t="s">
        <v>2167</v>
      </c>
    </row>
    <row r="374" spans="2:3" x14ac:dyDescent="0.3">
      <c r="B374" t="s">
        <v>699</v>
      </c>
      <c r="C374" t="s">
        <v>2168</v>
      </c>
    </row>
    <row r="375" spans="2:3" x14ac:dyDescent="0.3">
      <c r="B375" t="s">
        <v>700</v>
      </c>
      <c r="C375" t="s">
        <v>566</v>
      </c>
    </row>
    <row r="376" spans="2:3" x14ac:dyDescent="0.3">
      <c r="B376" t="s">
        <v>701</v>
      </c>
      <c r="C376" t="s">
        <v>567</v>
      </c>
    </row>
    <row r="377" spans="2:3" x14ac:dyDescent="0.3">
      <c r="B377" t="s">
        <v>702</v>
      </c>
      <c r="C377" t="s">
        <v>2169</v>
      </c>
    </row>
    <row r="378" spans="2:3" x14ac:dyDescent="0.3">
      <c r="B378" t="s">
        <v>703</v>
      </c>
      <c r="C378" t="s">
        <v>2170</v>
      </c>
    </row>
    <row r="379" spans="2:3" x14ac:dyDescent="0.3">
      <c r="B379" t="s">
        <v>704</v>
      </c>
      <c r="C379" t="s">
        <v>2171</v>
      </c>
    </row>
    <row r="380" spans="2:3" x14ac:dyDescent="0.3">
      <c r="B380" t="s">
        <v>705</v>
      </c>
      <c r="C380" t="s">
        <v>2172</v>
      </c>
    </row>
    <row r="381" spans="2:3" x14ac:dyDescent="0.3">
      <c r="B381" t="s">
        <v>706</v>
      </c>
      <c r="C381" t="s">
        <v>2173</v>
      </c>
    </row>
    <row r="382" spans="2:3" x14ac:dyDescent="0.3">
      <c r="B382" t="s">
        <v>707</v>
      </c>
      <c r="C382" t="s">
        <v>2174</v>
      </c>
    </row>
    <row r="383" spans="2:3" x14ac:dyDescent="0.3">
      <c r="B383" t="s">
        <v>708</v>
      </c>
      <c r="C383" t="s">
        <v>2175</v>
      </c>
    </row>
    <row r="384" spans="2:3" x14ac:dyDescent="0.3">
      <c r="B384" t="s">
        <v>709</v>
      </c>
      <c r="C384" t="s">
        <v>2176</v>
      </c>
    </row>
    <row r="385" spans="2:3" x14ac:dyDescent="0.3">
      <c r="B385" t="s">
        <v>91</v>
      </c>
      <c r="C385" t="s">
        <v>2177</v>
      </c>
    </row>
    <row r="386" spans="2:3" x14ac:dyDescent="0.3">
      <c r="B386" t="s">
        <v>710</v>
      </c>
      <c r="C386" t="s">
        <v>2178</v>
      </c>
    </row>
    <row r="387" spans="2:3" x14ac:dyDescent="0.3">
      <c r="B387" t="s">
        <v>711</v>
      </c>
      <c r="C387" t="s">
        <v>2179</v>
      </c>
    </row>
    <row r="388" spans="2:3" x14ac:dyDescent="0.3">
      <c r="B388" t="s">
        <v>712</v>
      </c>
      <c r="C388" t="s">
        <v>2180</v>
      </c>
    </row>
    <row r="389" spans="2:3" x14ac:dyDescent="0.3">
      <c r="B389" t="s">
        <v>713</v>
      </c>
      <c r="C389" t="s">
        <v>2181</v>
      </c>
    </row>
    <row r="390" spans="2:3" x14ac:dyDescent="0.3">
      <c r="B390" t="s">
        <v>714</v>
      </c>
      <c r="C390" t="s">
        <v>2182</v>
      </c>
    </row>
    <row r="391" spans="2:3" x14ac:dyDescent="0.3">
      <c r="B391" t="s">
        <v>92</v>
      </c>
      <c r="C391" t="s">
        <v>2183</v>
      </c>
    </row>
    <row r="392" spans="2:3" x14ac:dyDescent="0.3">
      <c r="B392" t="s">
        <v>715</v>
      </c>
      <c r="C392" t="s">
        <v>2184</v>
      </c>
    </row>
    <row r="393" spans="2:3" x14ac:dyDescent="0.3">
      <c r="B393" t="s">
        <v>716</v>
      </c>
      <c r="C393" t="s">
        <v>2185</v>
      </c>
    </row>
    <row r="394" spans="2:3" x14ac:dyDescent="0.3">
      <c r="B394" t="s">
        <v>717</v>
      </c>
      <c r="C394" t="s">
        <v>2186</v>
      </c>
    </row>
    <row r="395" spans="2:3" x14ac:dyDescent="0.3">
      <c r="B395" t="s">
        <v>718</v>
      </c>
      <c r="C395" t="s">
        <v>572</v>
      </c>
    </row>
    <row r="396" spans="2:3" x14ac:dyDescent="0.3">
      <c r="B396" t="s">
        <v>719</v>
      </c>
      <c r="C396" t="s">
        <v>2187</v>
      </c>
    </row>
    <row r="397" spans="2:3" x14ac:dyDescent="0.3">
      <c r="B397" t="s">
        <v>720</v>
      </c>
      <c r="C397" t="s">
        <v>2188</v>
      </c>
    </row>
    <row r="398" spans="2:3" x14ac:dyDescent="0.3">
      <c r="B398" t="s">
        <v>721</v>
      </c>
      <c r="C398" t="s">
        <v>2189</v>
      </c>
    </row>
    <row r="399" spans="2:3" x14ac:dyDescent="0.3">
      <c r="B399" t="s">
        <v>722</v>
      </c>
      <c r="C399" t="s">
        <v>576</v>
      </c>
    </row>
    <row r="400" spans="2:3" x14ac:dyDescent="0.3">
      <c r="B400" t="s">
        <v>723</v>
      </c>
      <c r="C400" t="s">
        <v>2190</v>
      </c>
    </row>
    <row r="401" spans="2:3" x14ac:dyDescent="0.3">
      <c r="B401" t="s">
        <v>724</v>
      </c>
      <c r="C401" t="s">
        <v>2191</v>
      </c>
    </row>
    <row r="402" spans="2:3" x14ac:dyDescent="0.3">
      <c r="B402" t="s">
        <v>725</v>
      </c>
      <c r="C402" t="s">
        <v>2192</v>
      </c>
    </row>
    <row r="403" spans="2:3" x14ac:dyDescent="0.3">
      <c r="B403" t="s">
        <v>726</v>
      </c>
      <c r="C403" t="s">
        <v>579</v>
      </c>
    </row>
    <row r="404" spans="2:3" x14ac:dyDescent="0.3">
      <c r="B404" t="s">
        <v>727</v>
      </c>
      <c r="C404" t="s">
        <v>2193</v>
      </c>
    </row>
    <row r="405" spans="2:3" x14ac:dyDescent="0.3">
      <c r="B405" t="s">
        <v>728</v>
      </c>
      <c r="C405" t="s">
        <v>2194</v>
      </c>
    </row>
    <row r="406" spans="2:3" x14ac:dyDescent="0.3">
      <c r="B406" t="s">
        <v>729</v>
      </c>
      <c r="C406" t="s">
        <v>2195</v>
      </c>
    </row>
    <row r="407" spans="2:3" x14ac:dyDescent="0.3">
      <c r="B407" t="s">
        <v>95</v>
      </c>
      <c r="C407" t="s">
        <v>2196</v>
      </c>
    </row>
    <row r="408" spans="2:3" x14ac:dyDescent="0.3">
      <c r="B408" t="s">
        <v>96</v>
      </c>
      <c r="C408" t="s">
        <v>2197</v>
      </c>
    </row>
    <row r="409" spans="2:3" x14ac:dyDescent="0.3">
      <c r="B409" t="s">
        <v>730</v>
      </c>
      <c r="C409" t="s">
        <v>2198</v>
      </c>
    </row>
    <row r="410" spans="2:3" x14ac:dyDescent="0.3">
      <c r="B410" t="s">
        <v>731</v>
      </c>
      <c r="C410" t="s">
        <v>2199</v>
      </c>
    </row>
    <row r="411" spans="2:3" x14ac:dyDescent="0.3">
      <c r="B411" t="s">
        <v>732</v>
      </c>
      <c r="C411" t="s">
        <v>2200</v>
      </c>
    </row>
    <row r="412" spans="2:3" x14ac:dyDescent="0.3">
      <c r="B412" t="s">
        <v>733</v>
      </c>
      <c r="C412" t="s">
        <v>2201</v>
      </c>
    </row>
    <row r="413" spans="2:3" x14ac:dyDescent="0.3">
      <c r="B413" t="s">
        <v>734</v>
      </c>
      <c r="C413" t="s">
        <v>2202</v>
      </c>
    </row>
    <row r="414" spans="2:3" x14ac:dyDescent="0.3">
      <c r="B414" t="s">
        <v>735</v>
      </c>
      <c r="C414" t="s">
        <v>2203</v>
      </c>
    </row>
    <row r="415" spans="2:3" x14ac:dyDescent="0.3">
      <c r="B415" t="s">
        <v>736</v>
      </c>
      <c r="C415" t="s">
        <v>2204</v>
      </c>
    </row>
    <row r="416" spans="2:3" x14ac:dyDescent="0.3">
      <c r="B416" t="s">
        <v>737</v>
      </c>
      <c r="C416" t="s">
        <v>2205</v>
      </c>
    </row>
    <row r="417" spans="2:3" x14ac:dyDescent="0.3">
      <c r="B417" t="s">
        <v>738</v>
      </c>
      <c r="C417" t="s">
        <v>2206</v>
      </c>
    </row>
    <row r="418" spans="2:3" x14ac:dyDescent="0.3">
      <c r="B418" t="s">
        <v>739</v>
      </c>
      <c r="C418" t="s">
        <v>2207</v>
      </c>
    </row>
    <row r="419" spans="2:3" x14ac:dyDescent="0.3">
      <c r="B419" t="s">
        <v>740</v>
      </c>
      <c r="C419" t="s">
        <v>2208</v>
      </c>
    </row>
    <row r="420" spans="2:3" x14ac:dyDescent="0.3">
      <c r="B420" t="s">
        <v>741</v>
      </c>
      <c r="C420" t="s">
        <v>2209</v>
      </c>
    </row>
    <row r="421" spans="2:3" x14ac:dyDescent="0.3">
      <c r="B421" t="s">
        <v>742</v>
      </c>
      <c r="C421" t="s">
        <v>2210</v>
      </c>
    </row>
    <row r="422" spans="2:3" x14ac:dyDescent="0.3">
      <c r="B422" t="s">
        <v>743</v>
      </c>
      <c r="C422" t="s">
        <v>2211</v>
      </c>
    </row>
    <row r="423" spans="2:3" x14ac:dyDescent="0.3">
      <c r="B423" t="s">
        <v>98</v>
      </c>
      <c r="C423" t="s">
        <v>2212</v>
      </c>
    </row>
    <row r="424" spans="2:3" x14ac:dyDescent="0.3">
      <c r="B424" t="s">
        <v>744</v>
      </c>
      <c r="C424" t="s">
        <v>2213</v>
      </c>
    </row>
    <row r="425" spans="2:3" x14ac:dyDescent="0.3">
      <c r="B425" t="s">
        <v>745</v>
      </c>
      <c r="C425" t="s">
        <v>2214</v>
      </c>
    </row>
    <row r="426" spans="2:3" x14ac:dyDescent="0.3">
      <c r="B426" t="s">
        <v>746</v>
      </c>
      <c r="C426" t="s">
        <v>2215</v>
      </c>
    </row>
    <row r="427" spans="2:3" x14ac:dyDescent="0.3">
      <c r="B427" t="s">
        <v>747</v>
      </c>
      <c r="C427" t="s">
        <v>2216</v>
      </c>
    </row>
    <row r="428" spans="2:3" x14ac:dyDescent="0.3">
      <c r="B428" t="s">
        <v>748</v>
      </c>
      <c r="C428" t="s">
        <v>2217</v>
      </c>
    </row>
    <row r="429" spans="2:3" x14ac:dyDescent="0.3">
      <c r="B429" t="s">
        <v>749</v>
      </c>
      <c r="C429" t="s">
        <v>2218</v>
      </c>
    </row>
    <row r="430" spans="2:3" x14ac:dyDescent="0.3">
      <c r="B430" t="s">
        <v>750</v>
      </c>
      <c r="C430" t="s">
        <v>2219</v>
      </c>
    </row>
    <row r="431" spans="2:3" x14ac:dyDescent="0.3">
      <c r="B431" t="s">
        <v>751</v>
      </c>
      <c r="C431" t="s">
        <v>2220</v>
      </c>
    </row>
    <row r="432" spans="2:3" x14ac:dyDescent="0.3">
      <c r="B432" t="s">
        <v>752</v>
      </c>
      <c r="C432" t="s">
        <v>2221</v>
      </c>
    </row>
    <row r="433" spans="2:3" x14ac:dyDescent="0.3">
      <c r="B433" t="s">
        <v>753</v>
      </c>
      <c r="C433" t="s">
        <v>588</v>
      </c>
    </row>
    <row r="434" spans="2:3" x14ac:dyDescent="0.3">
      <c r="B434" t="s">
        <v>754</v>
      </c>
      <c r="C434" t="s">
        <v>2222</v>
      </c>
    </row>
    <row r="435" spans="2:3" x14ac:dyDescent="0.3">
      <c r="B435" t="s">
        <v>755</v>
      </c>
      <c r="C435" t="s">
        <v>2223</v>
      </c>
    </row>
    <row r="436" spans="2:3" x14ac:dyDescent="0.3">
      <c r="B436" t="s">
        <v>756</v>
      </c>
      <c r="C436" t="s">
        <v>2224</v>
      </c>
    </row>
    <row r="437" spans="2:3" x14ac:dyDescent="0.3">
      <c r="B437" t="s">
        <v>757</v>
      </c>
      <c r="C437" t="s">
        <v>2225</v>
      </c>
    </row>
    <row r="438" spans="2:3" x14ac:dyDescent="0.3">
      <c r="B438" t="s">
        <v>758</v>
      </c>
      <c r="C438" t="s">
        <v>2226</v>
      </c>
    </row>
    <row r="439" spans="2:3" x14ac:dyDescent="0.3">
      <c r="B439" t="s">
        <v>759</v>
      </c>
      <c r="C439" t="s">
        <v>2227</v>
      </c>
    </row>
    <row r="440" spans="2:3" x14ac:dyDescent="0.3">
      <c r="B440" t="s">
        <v>760</v>
      </c>
      <c r="C440" t="s">
        <v>2228</v>
      </c>
    </row>
    <row r="441" spans="2:3" x14ac:dyDescent="0.3">
      <c r="B441" t="s">
        <v>761</v>
      </c>
      <c r="C441" t="s">
        <v>599</v>
      </c>
    </row>
    <row r="442" spans="2:3" x14ac:dyDescent="0.3">
      <c r="B442" t="s">
        <v>762</v>
      </c>
      <c r="C442" t="s">
        <v>600</v>
      </c>
    </row>
    <row r="443" spans="2:3" x14ac:dyDescent="0.3">
      <c r="B443" t="s">
        <v>763</v>
      </c>
      <c r="C443" t="s">
        <v>2229</v>
      </c>
    </row>
    <row r="444" spans="2:3" x14ac:dyDescent="0.3">
      <c r="B444" t="s">
        <v>764</v>
      </c>
      <c r="C444" t="s">
        <v>2230</v>
      </c>
    </row>
    <row r="445" spans="2:3" x14ac:dyDescent="0.3">
      <c r="B445" t="s">
        <v>765</v>
      </c>
      <c r="C445" t="s">
        <v>2231</v>
      </c>
    </row>
    <row r="446" spans="2:3" x14ac:dyDescent="0.3">
      <c r="B446" t="s">
        <v>766</v>
      </c>
      <c r="C446" t="s">
        <v>2232</v>
      </c>
    </row>
    <row r="447" spans="2:3" x14ac:dyDescent="0.3">
      <c r="B447" t="s">
        <v>767</v>
      </c>
      <c r="C447" t="s">
        <v>2233</v>
      </c>
    </row>
    <row r="448" spans="2:3" x14ac:dyDescent="0.3">
      <c r="B448" t="s">
        <v>104</v>
      </c>
      <c r="C448" t="s">
        <v>2234</v>
      </c>
    </row>
    <row r="449" spans="2:3" x14ac:dyDescent="0.3">
      <c r="B449" t="s">
        <v>768</v>
      </c>
      <c r="C449" t="s">
        <v>2235</v>
      </c>
    </row>
    <row r="450" spans="2:3" x14ac:dyDescent="0.3">
      <c r="B450" t="s">
        <v>769</v>
      </c>
      <c r="C450" t="s">
        <v>2236</v>
      </c>
    </row>
    <row r="451" spans="2:3" x14ac:dyDescent="0.3">
      <c r="B451" t="s">
        <v>770</v>
      </c>
      <c r="C451" t="s">
        <v>2237</v>
      </c>
    </row>
    <row r="452" spans="2:3" x14ac:dyDescent="0.3">
      <c r="B452" t="s">
        <v>771</v>
      </c>
      <c r="C452" t="s">
        <v>2238</v>
      </c>
    </row>
    <row r="453" spans="2:3" x14ac:dyDescent="0.3">
      <c r="B453" t="s">
        <v>772</v>
      </c>
      <c r="C453" t="s">
        <v>2239</v>
      </c>
    </row>
    <row r="454" spans="2:3" x14ac:dyDescent="0.3">
      <c r="B454" t="s">
        <v>773</v>
      </c>
      <c r="C454" t="s">
        <v>2240</v>
      </c>
    </row>
    <row r="455" spans="2:3" x14ac:dyDescent="0.3">
      <c r="B455" t="s">
        <v>105</v>
      </c>
      <c r="C455" t="s">
        <v>2241</v>
      </c>
    </row>
    <row r="456" spans="2:3" x14ac:dyDescent="0.3">
      <c r="B456" t="s">
        <v>774</v>
      </c>
      <c r="C456" t="s">
        <v>2242</v>
      </c>
    </row>
    <row r="457" spans="2:3" x14ac:dyDescent="0.3">
      <c r="B457" t="s">
        <v>775</v>
      </c>
      <c r="C457" t="s">
        <v>2243</v>
      </c>
    </row>
    <row r="458" spans="2:3" x14ac:dyDescent="0.3">
      <c r="B458" t="s">
        <v>776</v>
      </c>
      <c r="C458" t="s">
        <v>2244</v>
      </c>
    </row>
    <row r="459" spans="2:3" x14ac:dyDescent="0.3">
      <c r="B459" t="s">
        <v>777</v>
      </c>
      <c r="C459" t="s">
        <v>2245</v>
      </c>
    </row>
    <row r="460" spans="2:3" x14ac:dyDescent="0.3">
      <c r="B460" t="s">
        <v>778</v>
      </c>
      <c r="C460" t="s">
        <v>2246</v>
      </c>
    </row>
    <row r="461" spans="2:3" x14ac:dyDescent="0.3">
      <c r="B461" t="s">
        <v>779</v>
      </c>
      <c r="C461" t="s">
        <v>2247</v>
      </c>
    </row>
    <row r="462" spans="2:3" x14ac:dyDescent="0.3">
      <c r="B462" t="s">
        <v>780</v>
      </c>
      <c r="C462" t="s">
        <v>2248</v>
      </c>
    </row>
    <row r="463" spans="2:3" x14ac:dyDescent="0.3">
      <c r="B463" t="s">
        <v>781</v>
      </c>
      <c r="C463" t="s">
        <v>2249</v>
      </c>
    </row>
    <row r="464" spans="2:3" x14ac:dyDescent="0.3">
      <c r="B464" t="s">
        <v>782</v>
      </c>
      <c r="C464" t="s">
        <v>2250</v>
      </c>
    </row>
    <row r="465" spans="2:3" x14ac:dyDescent="0.3">
      <c r="B465" t="s">
        <v>783</v>
      </c>
      <c r="C465" t="s">
        <v>2251</v>
      </c>
    </row>
    <row r="466" spans="2:3" x14ac:dyDescent="0.3">
      <c r="B466" t="s">
        <v>784</v>
      </c>
      <c r="C466" t="s">
        <v>2252</v>
      </c>
    </row>
    <row r="467" spans="2:3" x14ac:dyDescent="0.3">
      <c r="B467" t="s">
        <v>785</v>
      </c>
      <c r="C467" t="s">
        <v>620</v>
      </c>
    </row>
    <row r="468" spans="2:3" x14ac:dyDescent="0.3">
      <c r="B468" t="s">
        <v>786</v>
      </c>
      <c r="C468" t="s">
        <v>2253</v>
      </c>
    </row>
    <row r="469" spans="2:3" x14ac:dyDescent="0.3">
      <c r="B469" t="s">
        <v>787</v>
      </c>
      <c r="C469" t="s">
        <v>624</v>
      </c>
    </row>
    <row r="470" spans="2:3" x14ac:dyDescent="0.3">
      <c r="B470" t="s">
        <v>788</v>
      </c>
      <c r="C470" t="s">
        <v>2254</v>
      </c>
    </row>
    <row r="471" spans="2:3" x14ac:dyDescent="0.3">
      <c r="B471" t="s">
        <v>789</v>
      </c>
      <c r="C471" t="s">
        <v>2255</v>
      </c>
    </row>
    <row r="472" spans="2:3" x14ac:dyDescent="0.3">
      <c r="B472" t="s">
        <v>790</v>
      </c>
      <c r="C472" t="s">
        <v>2256</v>
      </c>
    </row>
    <row r="473" spans="2:3" x14ac:dyDescent="0.3">
      <c r="B473" t="s">
        <v>791</v>
      </c>
      <c r="C473" t="s">
        <v>2257</v>
      </c>
    </row>
    <row r="474" spans="2:3" x14ac:dyDescent="0.3">
      <c r="B474" t="s">
        <v>792</v>
      </c>
      <c r="C474" t="s">
        <v>2258</v>
      </c>
    </row>
    <row r="475" spans="2:3" x14ac:dyDescent="0.3">
      <c r="B475" t="s">
        <v>793</v>
      </c>
      <c r="C475" t="s">
        <v>2259</v>
      </c>
    </row>
    <row r="476" spans="2:3" x14ac:dyDescent="0.3">
      <c r="B476" t="s">
        <v>794</v>
      </c>
      <c r="C476" t="s">
        <v>2260</v>
      </c>
    </row>
    <row r="477" spans="2:3" x14ac:dyDescent="0.3">
      <c r="B477" t="s">
        <v>795</v>
      </c>
      <c r="C477" t="s">
        <v>2261</v>
      </c>
    </row>
    <row r="478" spans="2:3" x14ac:dyDescent="0.3">
      <c r="B478" t="s">
        <v>796</v>
      </c>
      <c r="C478" t="s">
        <v>2262</v>
      </c>
    </row>
    <row r="479" spans="2:3" x14ac:dyDescent="0.3">
      <c r="B479" t="s">
        <v>797</v>
      </c>
      <c r="C479" t="s">
        <v>2263</v>
      </c>
    </row>
    <row r="480" spans="2:3" x14ac:dyDescent="0.3">
      <c r="B480" t="s">
        <v>798</v>
      </c>
      <c r="C480" t="s">
        <v>2264</v>
      </c>
    </row>
    <row r="481" spans="2:3" x14ac:dyDescent="0.3">
      <c r="B481" t="s">
        <v>799</v>
      </c>
      <c r="C481" t="s">
        <v>2265</v>
      </c>
    </row>
    <row r="482" spans="2:3" x14ac:dyDescent="0.3">
      <c r="B482" t="s">
        <v>800</v>
      </c>
      <c r="C482" t="s">
        <v>636</v>
      </c>
    </row>
    <row r="483" spans="2:3" x14ac:dyDescent="0.3">
      <c r="B483" t="s">
        <v>801</v>
      </c>
      <c r="C483" t="s">
        <v>637</v>
      </c>
    </row>
    <row r="484" spans="2:3" x14ac:dyDescent="0.3">
      <c r="B484" t="s">
        <v>802</v>
      </c>
      <c r="C484" t="s">
        <v>2266</v>
      </c>
    </row>
    <row r="485" spans="2:3" x14ac:dyDescent="0.3">
      <c r="B485" t="s">
        <v>109</v>
      </c>
      <c r="C485" t="s">
        <v>2267</v>
      </c>
    </row>
    <row r="486" spans="2:3" x14ac:dyDescent="0.3">
      <c r="B486" t="s">
        <v>803</v>
      </c>
      <c r="C486" t="s">
        <v>645</v>
      </c>
    </row>
    <row r="487" spans="2:3" x14ac:dyDescent="0.3">
      <c r="B487" t="s">
        <v>804</v>
      </c>
      <c r="C487" t="s">
        <v>2268</v>
      </c>
    </row>
    <row r="488" spans="2:3" x14ac:dyDescent="0.3">
      <c r="B488" t="s">
        <v>805</v>
      </c>
      <c r="C488" t="s">
        <v>2269</v>
      </c>
    </row>
    <row r="489" spans="2:3" x14ac:dyDescent="0.3">
      <c r="B489" t="s">
        <v>806</v>
      </c>
      <c r="C489" t="s">
        <v>2270</v>
      </c>
    </row>
    <row r="490" spans="2:3" x14ac:dyDescent="0.3">
      <c r="B490" t="s">
        <v>807</v>
      </c>
      <c r="C490" t="s">
        <v>2271</v>
      </c>
    </row>
    <row r="491" spans="2:3" x14ac:dyDescent="0.3">
      <c r="B491" t="s">
        <v>808</v>
      </c>
      <c r="C491" t="s">
        <v>650</v>
      </c>
    </row>
    <row r="492" spans="2:3" x14ac:dyDescent="0.3">
      <c r="B492" t="s">
        <v>809</v>
      </c>
      <c r="C492" t="s">
        <v>2272</v>
      </c>
    </row>
    <row r="493" spans="2:3" x14ac:dyDescent="0.3">
      <c r="B493" t="s">
        <v>810</v>
      </c>
      <c r="C493" t="s">
        <v>651</v>
      </c>
    </row>
    <row r="494" spans="2:3" x14ac:dyDescent="0.3">
      <c r="B494" t="s">
        <v>811</v>
      </c>
      <c r="C494" t="s">
        <v>2273</v>
      </c>
    </row>
    <row r="495" spans="2:3" x14ac:dyDescent="0.3">
      <c r="B495" t="s">
        <v>812</v>
      </c>
      <c r="C495" t="s">
        <v>655</v>
      </c>
    </row>
    <row r="496" spans="2:3" x14ac:dyDescent="0.3">
      <c r="B496" t="s">
        <v>813</v>
      </c>
      <c r="C496" t="s">
        <v>656</v>
      </c>
    </row>
    <row r="497" spans="2:3" x14ac:dyDescent="0.3">
      <c r="B497" t="s">
        <v>814</v>
      </c>
      <c r="C497" t="s">
        <v>2274</v>
      </c>
    </row>
    <row r="498" spans="2:3" x14ac:dyDescent="0.3">
      <c r="B498" t="s">
        <v>815</v>
      </c>
      <c r="C498" t="s">
        <v>2275</v>
      </c>
    </row>
    <row r="499" spans="2:3" x14ac:dyDescent="0.3">
      <c r="B499" t="s">
        <v>816</v>
      </c>
      <c r="C499" t="s">
        <v>2276</v>
      </c>
    </row>
    <row r="500" spans="2:3" x14ac:dyDescent="0.3">
      <c r="B500" t="s">
        <v>817</v>
      </c>
      <c r="C500" t="s">
        <v>2277</v>
      </c>
    </row>
    <row r="501" spans="2:3" x14ac:dyDescent="0.3">
      <c r="B501" t="s">
        <v>818</v>
      </c>
      <c r="C501" t="s">
        <v>2278</v>
      </c>
    </row>
    <row r="502" spans="2:3" x14ac:dyDescent="0.3">
      <c r="B502" t="s">
        <v>819</v>
      </c>
      <c r="C502" t="s">
        <v>2279</v>
      </c>
    </row>
    <row r="503" spans="2:3" x14ac:dyDescent="0.3">
      <c r="B503" t="s">
        <v>820</v>
      </c>
      <c r="C503" t="s">
        <v>2280</v>
      </c>
    </row>
    <row r="504" spans="2:3" x14ac:dyDescent="0.3">
      <c r="B504" t="s">
        <v>821</v>
      </c>
      <c r="C504" t="s">
        <v>2281</v>
      </c>
    </row>
    <row r="505" spans="2:3" x14ac:dyDescent="0.3">
      <c r="B505" t="s">
        <v>822</v>
      </c>
      <c r="C505" t="s">
        <v>2282</v>
      </c>
    </row>
    <row r="506" spans="2:3" x14ac:dyDescent="0.3">
      <c r="B506" t="s">
        <v>823</v>
      </c>
      <c r="C506" t="s">
        <v>2283</v>
      </c>
    </row>
    <row r="507" spans="2:3" x14ac:dyDescent="0.3">
      <c r="B507" t="s">
        <v>824</v>
      </c>
      <c r="C507" t="s">
        <v>2284</v>
      </c>
    </row>
    <row r="508" spans="2:3" x14ac:dyDescent="0.3">
      <c r="B508" t="s">
        <v>825</v>
      </c>
      <c r="C508" t="s">
        <v>2285</v>
      </c>
    </row>
    <row r="509" spans="2:3" x14ac:dyDescent="0.3">
      <c r="B509" t="s">
        <v>116</v>
      </c>
      <c r="C509" t="s">
        <v>2286</v>
      </c>
    </row>
    <row r="510" spans="2:3" x14ac:dyDescent="0.3">
      <c r="B510" t="s">
        <v>826</v>
      </c>
      <c r="C510" t="s">
        <v>2287</v>
      </c>
    </row>
    <row r="511" spans="2:3" x14ac:dyDescent="0.3">
      <c r="B511" t="s">
        <v>827</v>
      </c>
      <c r="C511" t="s">
        <v>2288</v>
      </c>
    </row>
    <row r="512" spans="2:3" x14ac:dyDescent="0.3">
      <c r="B512" t="s">
        <v>828</v>
      </c>
      <c r="C512" t="s">
        <v>2289</v>
      </c>
    </row>
    <row r="513" spans="2:3" x14ac:dyDescent="0.3">
      <c r="B513" t="s">
        <v>829</v>
      </c>
      <c r="C513" t="s">
        <v>2290</v>
      </c>
    </row>
    <row r="514" spans="2:3" x14ac:dyDescent="0.3">
      <c r="B514" t="s">
        <v>830</v>
      </c>
      <c r="C514" t="s">
        <v>678</v>
      </c>
    </row>
    <row r="515" spans="2:3" x14ac:dyDescent="0.3">
      <c r="B515" t="s">
        <v>831</v>
      </c>
      <c r="C515" t="s">
        <v>2291</v>
      </c>
    </row>
    <row r="516" spans="2:3" x14ac:dyDescent="0.3">
      <c r="B516" t="s">
        <v>832</v>
      </c>
      <c r="C516" t="s">
        <v>2292</v>
      </c>
    </row>
    <row r="517" spans="2:3" x14ac:dyDescent="0.3">
      <c r="B517" t="s">
        <v>119</v>
      </c>
      <c r="C517" t="s">
        <v>2293</v>
      </c>
    </row>
    <row r="518" spans="2:3" x14ac:dyDescent="0.3">
      <c r="B518" t="s">
        <v>833</v>
      </c>
      <c r="C518" t="s">
        <v>2294</v>
      </c>
    </row>
    <row r="519" spans="2:3" x14ac:dyDescent="0.3">
      <c r="B519" t="s">
        <v>834</v>
      </c>
      <c r="C519" t="s">
        <v>2295</v>
      </c>
    </row>
    <row r="520" spans="2:3" x14ac:dyDescent="0.3">
      <c r="B520" t="s">
        <v>835</v>
      </c>
      <c r="C520" t="s">
        <v>2296</v>
      </c>
    </row>
    <row r="521" spans="2:3" x14ac:dyDescent="0.3">
      <c r="B521" t="s">
        <v>836</v>
      </c>
      <c r="C521" t="s">
        <v>682</v>
      </c>
    </row>
    <row r="522" spans="2:3" x14ac:dyDescent="0.3">
      <c r="B522" t="s">
        <v>837</v>
      </c>
      <c r="C522" t="s">
        <v>2297</v>
      </c>
    </row>
    <row r="523" spans="2:3" x14ac:dyDescent="0.3">
      <c r="B523" t="s">
        <v>838</v>
      </c>
      <c r="C523" t="s">
        <v>2298</v>
      </c>
    </row>
    <row r="524" spans="2:3" x14ac:dyDescent="0.3">
      <c r="B524" t="s">
        <v>839</v>
      </c>
      <c r="C524" t="s">
        <v>2299</v>
      </c>
    </row>
    <row r="525" spans="2:3" x14ac:dyDescent="0.3">
      <c r="B525" t="s">
        <v>840</v>
      </c>
      <c r="C525" t="s">
        <v>2300</v>
      </c>
    </row>
    <row r="526" spans="2:3" x14ac:dyDescent="0.3">
      <c r="B526" t="s">
        <v>841</v>
      </c>
      <c r="C526" t="s">
        <v>2301</v>
      </c>
    </row>
    <row r="527" spans="2:3" x14ac:dyDescent="0.3">
      <c r="B527" t="s">
        <v>842</v>
      </c>
      <c r="C527" t="s">
        <v>2302</v>
      </c>
    </row>
    <row r="528" spans="2:3" x14ac:dyDescent="0.3">
      <c r="B528" t="s">
        <v>843</v>
      </c>
      <c r="C528" t="s">
        <v>2303</v>
      </c>
    </row>
    <row r="529" spans="2:3" x14ac:dyDescent="0.3">
      <c r="B529" t="s">
        <v>844</v>
      </c>
      <c r="C529" t="s">
        <v>2304</v>
      </c>
    </row>
    <row r="530" spans="2:3" x14ac:dyDescent="0.3">
      <c r="B530" t="s">
        <v>845</v>
      </c>
      <c r="C530" t="s">
        <v>2305</v>
      </c>
    </row>
    <row r="531" spans="2:3" x14ac:dyDescent="0.3">
      <c r="B531" t="s">
        <v>846</v>
      </c>
      <c r="C531" t="s">
        <v>2306</v>
      </c>
    </row>
    <row r="532" spans="2:3" x14ac:dyDescent="0.3">
      <c r="B532" t="s">
        <v>847</v>
      </c>
      <c r="C532" t="s">
        <v>2307</v>
      </c>
    </row>
    <row r="533" spans="2:3" x14ac:dyDescent="0.3">
      <c r="B533" t="s">
        <v>848</v>
      </c>
      <c r="C533" t="s">
        <v>2308</v>
      </c>
    </row>
    <row r="534" spans="2:3" x14ac:dyDescent="0.3">
      <c r="B534" t="s">
        <v>849</v>
      </c>
      <c r="C534" t="s">
        <v>2309</v>
      </c>
    </row>
    <row r="535" spans="2:3" x14ac:dyDescent="0.3">
      <c r="B535" t="s">
        <v>850</v>
      </c>
      <c r="C535" t="s">
        <v>2310</v>
      </c>
    </row>
    <row r="536" spans="2:3" x14ac:dyDescent="0.3">
      <c r="B536" t="s">
        <v>851</v>
      </c>
      <c r="C536" t="s">
        <v>2311</v>
      </c>
    </row>
    <row r="537" spans="2:3" x14ac:dyDescent="0.3">
      <c r="B537" t="s">
        <v>852</v>
      </c>
      <c r="C537" t="s">
        <v>2312</v>
      </c>
    </row>
    <row r="538" spans="2:3" x14ac:dyDescent="0.3">
      <c r="B538" t="s">
        <v>853</v>
      </c>
      <c r="C538" t="s">
        <v>2313</v>
      </c>
    </row>
    <row r="539" spans="2:3" x14ac:dyDescent="0.3">
      <c r="B539" t="s">
        <v>854</v>
      </c>
      <c r="C539" t="s">
        <v>711</v>
      </c>
    </row>
    <row r="540" spans="2:3" x14ac:dyDescent="0.3">
      <c r="B540" t="s">
        <v>855</v>
      </c>
      <c r="C540" t="s">
        <v>2314</v>
      </c>
    </row>
    <row r="541" spans="2:3" x14ac:dyDescent="0.3">
      <c r="B541" t="s">
        <v>856</v>
      </c>
      <c r="C541" t="s">
        <v>2315</v>
      </c>
    </row>
    <row r="542" spans="2:3" x14ac:dyDescent="0.3">
      <c r="B542" t="s">
        <v>857</v>
      </c>
      <c r="C542" t="s">
        <v>2345</v>
      </c>
    </row>
    <row r="543" spans="2:3" x14ac:dyDescent="0.3">
      <c r="B543" t="s">
        <v>858</v>
      </c>
      <c r="C543" t="s">
        <v>2316</v>
      </c>
    </row>
    <row r="544" spans="2:3" x14ac:dyDescent="0.3">
      <c r="B544" t="s">
        <v>859</v>
      </c>
      <c r="C544" t="s">
        <v>2317</v>
      </c>
    </row>
    <row r="545" spans="2:3" x14ac:dyDescent="0.3">
      <c r="B545" t="s">
        <v>860</v>
      </c>
      <c r="C545" t="s">
        <v>2318</v>
      </c>
    </row>
    <row r="546" spans="2:3" x14ac:dyDescent="0.3">
      <c r="B546" t="s">
        <v>861</v>
      </c>
      <c r="C546" t="s">
        <v>2319</v>
      </c>
    </row>
    <row r="547" spans="2:3" x14ac:dyDescent="0.3">
      <c r="B547" t="s">
        <v>862</v>
      </c>
      <c r="C547" t="s">
        <v>2320</v>
      </c>
    </row>
    <row r="548" spans="2:3" x14ac:dyDescent="0.3">
      <c r="B548" t="s">
        <v>863</v>
      </c>
      <c r="C548" t="s">
        <v>2321</v>
      </c>
    </row>
    <row r="549" spans="2:3" x14ac:dyDescent="0.3">
      <c r="B549" t="s">
        <v>864</v>
      </c>
      <c r="C549" t="s">
        <v>2322</v>
      </c>
    </row>
    <row r="550" spans="2:3" x14ac:dyDescent="0.3">
      <c r="B550" t="s">
        <v>865</v>
      </c>
      <c r="C550" t="s">
        <v>2323</v>
      </c>
    </row>
    <row r="551" spans="2:3" x14ac:dyDescent="0.3">
      <c r="B551" t="s">
        <v>866</v>
      </c>
      <c r="C551" t="s">
        <v>2324</v>
      </c>
    </row>
    <row r="552" spans="2:3" x14ac:dyDescent="0.3">
      <c r="B552" t="s">
        <v>867</v>
      </c>
      <c r="C552" t="s">
        <v>2325</v>
      </c>
    </row>
    <row r="553" spans="2:3" x14ac:dyDescent="0.3">
      <c r="B553" t="s">
        <v>868</v>
      </c>
      <c r="C553" t="s">
        <v>2326</v>
      </c>
    </row>
    <row r="554" spans="2:3" x14ac:dyDescent="0.3">
      <c r="B554" t="s">
        <v>869</v>
      </c>
      <c r="C554" t="s">
        <v>2327</v>
      </c>
    </row>
    <row r="555" spans="2:3" x14ac:dyDescent="0.3">
      <c r="B555" t="s">
        <v>870</v>
      </c>
      <c r="C555" t="s">
        <v>2328</v>
      </c>
    </row>
    <row r="556" spans="2:3" x14ac:dyDescent="0.3">
      <c r="B556" t="s">
        <v>871</v>
      </c>
      <c r="C556" t="s">
        <v>2329</v>
      </c>
    </row>
    <row r="557" spans="2:3" x14ac:dyDescent="0.3">
      <c r="B557" t="s">
        <v>872</v>
      </c>
      <c r="C557" t="s">
        <v>2330</v>
      </c>
    </row>
    <row r="558" spans="2:3" x14ac:dyDescent="0.3">
      <c r="B558" t="s">
        <v>873</v>
      </c>
      <c r="C558" t="s">
        <v>2331</v>
      </c>
    </row>
    <row r="559" spans="2:3" x14ac:dyDescent="0.3">
      <c r="B559" t="s">
        <v>874</v>
      </c>
      <c r="C559" t="s">
        <v>2332</v>
      </c>
    </row>
    <row r="560" spans="2:3" x14ac:dyDescent="0.3">
      <c r="B560" t="s">
        <v>875</v>
      </c>
      <c r="C560" t="s">
        <v>2333</v>
      </c>
    </row>
    <row r="561" spans="2:3" x14ac:dyDescent="0.3">
      <c r="B561" t="s">
        <v>876</v>
      </c>
      <c r="C561" t="s">
        <v>2334</v>
      </c>
    </row>
    <row r="562" spans="2:3" x14ac:dyDescent="0.3">
      <c r="B562" t="s">
        <v>877</v>
      </c>
      <c r="C562" t="s">
        <v>2335</v>
      </c>
    </row>
    <row r="563" spans="2:3" x14ac:dyDescent="0.3">
      <c r="B563" t="s">
        <v>878</v>
      </c>
      <c r="C563" t="s">
        <v>2336</v>
      </c>
    </row>
    <row r="564" spans="2:3" x14ac:dyDescent="0.3">
      <c r="B564" t="s">
        <v>879</v>
      </c>
      <c r="C564" t="s">
        <v>2337</v>
      </c>
    </row>
    <row r="565" spans="2:3" x14ac:dyDescent="0.3">
      <c r="B565" t="s">
        <v>880</v>
      </c>
      <c r="C565" t="s">
        <v>2338</v>
      </c>
    </row>
    <row r="566" spans="2:3" x14ac:dyDescent="0.3">
      <c r="B566" t="s">
        <v>881</v>
      </c>
      <c r="C566" t="s">
        <v>2339</v>
      </c>
    </row>
    <row r="567" spans="2:3" x14ac:dyDescent="0.3">
      <c r="B567" t="s">
        <v>882</v>
      </c>
      <c r="C567" t="s">
        <v>2340</v>
      </c>
    </row>
    <row r="568" spans="2:3" x14ac:dyDescent="0.3">
      <c r="B568" t="s">
        <v>883</v>
      </c>
      <c r="C568" t="s">
        <v>2341</v>
      </c>
    </row>
    <row r="569" spans="2:3" x14ac:dyDescent="0.3">
      <c r="B569" t="s">
        <v>884</v>
      </c>
      <c r="C569" t="s">
        <v>2342</v>
      </c>
    </row>
    <row r="570" spans="2:3" x14ac:dyDescent="0.3">
      <c r="B570" t="s">
        <v>885</v>
      </c>
      <c r="C570" t="s">
        <v>2343</v>
      </c>
    </row>
    <row r="571" spans="2:3" x14ac:dyDescent="0.3">
      <c r="B571" t="s">
        <v>886</v>
      </c>
      <c r="C571" t="s">
        <v>2344</v>
      </c>
    </row>
    <row r="572" spans="2:3" x14ac:dyDescent="0.3">
      <c r="B572" t="s">
        <v>887</v>
      </c>
      <c r="C572" t="s">
        <v>2346</v>
      </c>
    </row>
    <row r="573" spans="2:3" x14ac:dyDescent="0.3">
      <c r="B573" t="s">
        <v>888</v>
      </c>
      <c r="C573" t="s">
        <v>2347</v>
      </c>
    </row>
    <row r="574" spans="2:3" x14ac:dyDescent="0.3">
      <c r="B574" t="s">
        <v>889</v>
      </c>
      <c r="C574" t="s">
        <v>2348</v>
      </c>
    </row>
    <row r="575" spans="2:3" x14ac:dyDescent="0.3">
      <c r="B575" t="s">
        <v>890</v>
      </c>
      <c r="C575" t="s">
        <v>2349</v>
      </c>
    </row>
    <row r="576" spans="2:3" x14ac:dyDescent="0.3">
      <c r="B576" t="s">
        <v>891</v>
      </c>
      <c r="C576" t="s">
        <v>2350</v>
      </c>
    </row>
    <row r="577" spans="2:3" x14ac:dyDescent="0.3">
      <c r="B577" t="s">
        <v>892</v>
      </c>
      <c r="C577" t="s">
        <v>742</v>
      </c>
    </row>
    <row r="578" spans="2:3" x14ac:dyDescent="0.3">
      <c r="B578" t="s">
        <v>893</v>
      </c>
      <c r="C578" t="s">
        <v>2351</v>
      </c>
    </row>
    <row r="579" spans="2:3" x14ac:dyDescent="0.3">
      <c r="B579" t="s">
        <v>894</v>
      </c>
      <c r="C579" t="s">
        <v>2352</v>
      </c>
    </row>
    <row r="580" spans="2:3" x14ac:dyDescent="0.3">
      <c r="B580" t="s">
        <v>895</v>
      </c>
      <c r="C580" t="s">
        <v>2353</v>
      </c>
    </row>
    <row r="581" spans="2:3" x14ac:dyDescent="0.3">
      <c r="B581" t="s">
        <v>896</v>
      </c>
      <c r="C581" t="s">
        <v>2354</v>
      </c>
    </row>
    <row r="582" spans="2:3" x14ac:dyDescent="0.3">
      <c r="B582" t="s">
        <v>897</v>
      </c>
      <c r="C582" t="s">
        <v>2355</v>
      </c>
    </row>
    <row r="583" spans="2:3" x14ac:dyDescent="0.3">
      <c r="B583" t="s">
        <v>898</v>
      </c>
      <c r="C583" t="s">
        <v>2356</v>
      </c>
    </row>
    <row r="584" spans="2:3" x14ac:dyDescent="0.3">
      <c r="B584" t="s">
        <v>899</v>
      </c>
      <c r="C584" t="s">
        <v>748</v>
      </c>
    </row>
    <row r="585" spans="2:3" x14ac:dyDescent="0.3">
      <c r="B585" t="s">
        <v>900</v>
      </c>
      <c r="C585" t="s">
        <v>2357</v>
      </c>
    </row>
    <row r="586" spans="2:3" x14ac:dyDescent="0.3">
      <c r="B586" t="s">
        <v>901</v>
      </c>
      <c r="C586" t="s">
        <v>2358</v>
      </c>
    </row>
    <row r="587" spans="2:3" x14ac:dyDescent="0.3">
      <c r="B587" t="s">
        <v>131</v>
      </c>
      <c r="C587" t="s">
        <v>751</v>
      </c>
    </row>
    <row r="588" spans="2:3" x14ac:dyDescent="0.3">
      <c r="B588" t="s">
        <v>902</v>
      </c>
      <c r="C588" t="s">
        <v>2359</v>
      </c>
    </row>
    <row r="589" spans="2:3" x14ac:dyDescent="0.3">
      <c r="B589" t="s">
        <v>903</v>
      </c>
      <c r="C589" t="s">
        <v>2360</v>
      </c>
    </row>
    <row r="590" spans="2:3" x14ac:dyDescent="0.3">
      <c r="B590" t="s">
        <v>904</v>
      </c>
      <c r="C590" t="s">
        <v>2361</v>
      </c>
    </row>
    <row r="591" spans="2:3" x14ac:dyDescent="0.3">
      <c r="B591" t="s">
        <v>905</v>
      </c>
      <c r="C591" t="s">
        <v>2362</v>
      </c>
    </row>
    <row r="592" spans="2:3" x14ac:dyDescent="0.3">
      <c r="B592" t="s">
        <v>906</v>
      </c>
      <c r="C592" t="s">
        <v>2363</v>
      </c>
    </row>
    <row r="593" spans="2:3" x14ac:dyDescent="0.3">
      <c r="B593" t="s">
        <v>907</v>
      </c>
      <c r="C593" t="s">
        <v>2364</v>
      </c>
    </row>
    <row r="594" spans="2:3" x14ac:dyDescent="0.3">
      <c r="B594" t="s">
        <v>133</v>
      </c>
      <c r="C594" t="s">
        <v>2365</v>
      </c>
    </row>
    <row r="595" spans="2:3" x14ac:dyDescent="0.3">
      <c r="B595" t="s">
        <v>908</v>
      </c>
      <c r="C595" t="s">
        <v>2366</v>
      </c>
    </row>
    <row r="596" spans="2:3" x14ac:dyDescent="0.3">
      <c r="B596" t="s">
        <v>909</v>
      </c>
      <c r="C596" t="s">
        <v>2367</v>
      </c>
    </row>
    <row r="597" spans="2:3" x14ac:dyDescent="0.3">
      <c r="B597" t="s">
        <v>910</v>
      </c>
      <c r="C597" t="s">
        <v>2368</v>
      </c>
    </row>
    <row r="598" spans="2:3" x14ac:dyDescent="0.3">
      <c r="B598" t="s">
        <v>911</v>
      </c>
      <c r="C598" t="s">
        <v>2369</v>
      </c>
    </row>
    <row r="599" spans="2:3" x14ac:dyDescent="0.3">
      <c r="B599" t="s">
        <v>912</v>
      </c>
      <c r="C599" t="s">
        <v>2370</v>
      </c>
    </row>
    <row r="600" spans="2:3" x14ac:dyDescent="0.3">
      <c r="B600" t="s">
        <v>913</v>
      </c>
      <c r="C600" t="s">
        <v>2371</v>
      </c>
    </row>
    <row r="601" spans="2:3" x14ac:dyDescent="0.3">
      <c r="B601" t="s">
        <v>914</v>
      </c>
      <c r="C601" t="s">
        <v>2372</v>
      </c>
    </row>
    <row r="602" spans="2:3" x14ac:dyDescent="0.3">
      <c r="B602" t="s">
        <v>915</v>
      </c>
      <c r="C602" t="s">
        <v>2373</v>
      </c>
    </row>
    <row r="603" spans="2:3" x14ac:dyDescent="0.3">
      <c r="B603" t="s">
        <v>916</v>
      </c>
      <c r="C603" t="s">
        <v>2374</v>
      </c>
    </row>
    <row r="604" spans="2:3" x14ac:dyDescent="0.3">
      <c r="B604" t="s">
        <v>917</v>
      </c>
      <c r="C604" t="s">
        <v>2375</v>
      </c>
    </row>
    <row r="605" spans="2:3" x14ac:dyDescent="0.3">
      <c r="B605" t="s">
        <v>918</v>
      </c>
      <c r="C605" t="s">
        <v>2376</v>
      </c>
    </row>
    <row r="606" spans="2:3" x14ac:dyDescent="0.3">
      <c r="B606" t="s">
        <v>919</v>
      </c>
      <c r="C606" t="s">
        <v>2377</v>
      </c>
    </row>
    <row r="607" spans="2:3" x14ac:dyDescent="0.3">
      <c r="B607" t="s">
        <v>920</v>
      </c>
      <c r="C607" t="s">
        <v>2378</v>
      </c>
    </row>
    <row r="608" spans="2:3" x14ac:dyDescent="0.3">
      <c r="B608" t="s">
        <v>921</v>
      </c>
      <c r="C608" t="s">
        <v>2379</v>
      </c>
    </row>
    <row r="609" spans="2:3" x14ac:dyDescent="0.3">
      <c r="B609" t="s">
        <v>922</v>
      </c>
      <c r="C609" t="s">
        <v>2380</v>
      </c>
    </row>
    <row r="610" spans="2:3" x14ac:dyDescent="0.3">
      <c r="B610" t="s">
        <v>923</v>
      </c>
      <c r="C610" t="s">
        <v>2381</v>
      </c>
    </row>
    <row r="611" spans="2:3" x14ac:dyDescent="0.3">
      <c r="B611" t="s">
        <v>924</v>
      </c>
      <c r="C611" t="s">
        <v>2382</v>
      </c>
    </row>
    <row r="612" spans="2:3" x14ac:dyDescent="0.3">
      <c r="B612" t="s">
        <v>925</v>
      </c>
      <c r="C612" t="s">
        <v>2383</v>
      </c>
    </row>
    <row r="613" spans="2:3" x14ac:dyDescent="0.3">
      <c r="B613" t="s">
        <v>137</v>
      </c>
      <c r="C613" t="s">
        <v>2384</v>
      </c>
    </row>
    <row r="614" spans="2:3" x14ac:dyDescent="0.3">
      <c r="B614" t="s">
        <v>139</v>
      </c>
      <c r="C614" t="s">
        <v>2385</v>
      </c>
    </row>
    <row r="615" spans="2:3" x14ac:dyDescent="0.3">
      <c r="B615" t="s">
        <v>926</v>
      </c>
      <c r="C615" t="s">
        <v>2386</v>
      </c>
    </row>
    <row r="616" spans="2:3" x14ac:dyDescent="0.3">
      <c r="B616" t="s">
        <v>140</v>
      </c>
      <c r="C616" t="s">
        <v>2387</v>
      </c>
    </row>
    <row r="617" spans="2:3" x14ac:dyDescent="0.3">
      <c r="B617" t="s">
        <v>927</v>
      </c>
      <c r="C617" t="s">
        <v>2388</v>
      </c>
    </row>
    <row r="618" spans="2:3" x14ac:dyDescent="0.3">
      <c r="B618" t="s">
        <v>928</v>
      </c>
      <c r="C618" t="s">
        <v>2389</v>
      </c>
    </row>
    <row r="619" spans="2:3" x14ac:dyDescent="0.3">
      <c r="B619" t="s">
        <v>929</v>
      </c>
      <c r="C619" t="s">
        <v>2390</v>
      </c>
    </row>
    <row r="620" spans="2:3" x14ac:dyDescent="0.3">
      <c r="B620" t="s">
        <v>930</v>
      </c>
      <c r="C620" t="s">
        <v>2391</v>
      </c>
    </row>
    <row r="621" spans="2:3" x14ac:dyDescent="0.3">
      <c r="B621" t="s">
        <v>141</v>
      </c>
      <c r="C621" t="s">
        <v>2392</v>
      </c>
    </row>
    <row r="622" spans="2:3" x14ac:dyDescent="0.3">
      <c r="B622" t="s">
        <v>931</v>
      </c>
      <c r="C622" t="s">
        <v>2393</v>
      </c>
    </row>
    <row r="623" spans="2:3" x14ac:dyDescent="0.3">
      <c r="B623" t="s">
        <v>932</v>
      </c>
      <c r="C623" t="s">
        <v>2394</v>
      </c>
    </row>
    <row r="624" spans="2:3" x14ac:dyDescent="0.3">
      <c r="B624" t="s">
        <v>933</v>
      </c>
      <c r="C624" t="s">
        <v>767</v>
      </c>
    </row>
    <row r="625" spans="2:3" x14ac:dyDescent="0.3">
      <c r="B625" t="s">
        <v>934</v>
      </c>
      <c r="C625" t="s">
        <v>2395</v>
      </c>
    </row>
    <row r="626" spans="2:3" x14ac:dyDescent="0.3">
      <c r="B626" t="s">
        <v>935</v>
      </c>
      <c r="C626" t="s">
        <v>2396</v>
      </c>
    </row>
    <row r="627" spans="2:3" x14ac:dyDescent="0.3">
      <c r="B627" t="s">
        <v>936</v>
      </c>
      <c r="C627" t="s">
        <v>2397</v>
      </c>
    </row>
    <row r="628" spans="2:3" x14ac:dyDescent="0.3">
      <c r="B628" t="s">
        <v>937</v>
      </c>
      <c r="C628" t="s">
        <v>2398</v>
      </c>
    </row>
    <row r="629" spans="2:3" x14ac:dyDescent="0.3">
      <c r="B629" t="s">
        <v>938</v>
      </c>
      <c r="C629" t="s">
        <v>2399</v>
      </c>
    </row>
    <row r="630" spans="2:3" x14ac:dyDescent="0.3">
      <c r="B630" t="s">
        <v>939</v>
      </c>
      <c r="C630" t="s">
        <v>2400</v>
      </c>
    </row>
    <row r="631" spans="2:3" x14ac:dyDescent="0.3">
      <c r="B631" t="s">
        <v>940</v>
      </c>
      <c r="C631" t="s">
        <v>2401</v>
      </c>
    </row>
    <row r="632" spans="2:3" x14ac:dyDescent="0.3">
      <c r="B632" t="s">
        <v>941</v>
      </c>
      <c r="C632" t="s">
        <v>2402</v>
      </c>
    </row>
    <row r="633" spans="2:3" x14ac:dyDescent="0.3">
      <c r="B633" t="s">
        <v>143</v>
      </c>
      <c r="C633" t="s">
        <v>2403</v>
      </c>
    </row>
    <row r="634" spans="2:3" x14ac:dyDescent="0.3">
      <c r="B634" t="s">
        <v>942</v>
      </c>
      <c r="C634" t="s">
        <v>2404</v>
      </c>
    </row>
    <row r="635" spans="2:3" x14ac:dyDescent="0.3">
      <c r="B635" t="s">
        <v>943</v>
      </c>
      <c r="C635" t="s">
        <v>2405</v>
      </c>
    </row>
    <row r="636" spans="2:3" x14ac:dyDescent="0.3">
      <c r="B636" t="s">
        <v>944</v>
      </c>
      <c r="C636" t="s">
        <v>2406</v>
      </c>
    </row>
    <row r="637" spans="2:3" x14ac:dyDescent="0.3">
      <c r="B637" t="s">
        <v>147</v>
      </c>
      <c r="C637" t="s">
        <v>2407</v>
      </c>
    </row>
    <row r="638" spans="2:3" x14ac:dyDescent="0.3">
      <c r="B638" t="s">
        <v>945</v>
      </c>
      <c r="C638" t="s">
        <v>2408</v>
      </c>
    </row>
    <row r="639" spans="2:3" x14ac:dyDescent="0.3">
      <c r="B639" t="s">
        <v>946</v>
      </c>
      <c r="C639" t="s">
        <v>2409</v>
      </c>
    </row>
    <row r="640" spans="2:3" x14ac:dyDescent="0.3">
      <c r="B640" t="s">
        <v>947</v>
      </c>
      <c r="C640" t="s">
        <v>2410</v>
      </c>
    </row>
    <row r="641" spans="2:3" x14ac:dyDescent="0.3">
      <c r="B641" t="s">
        <v>948</v>
      </c>
      <c r="C641" t="s">
        <v>2411</v>
      </c>
    </row>
    <row r="642" spans="2:3" x14ac:dyDescent="0.3">
      <c r="B642" t="s">
        <v>949</v>
      </c>
      <c r="C642" t="s">
        <v>2412</v>
      </c>
    </row>
    <row r="643" spans="2:3" x14ac:dyDescent="0.3">
      <c r="B643" t="s">
        <v>950</v>
      </c>
      <c r="C643" t="s">
        <v>2413</v>
      </c>
    </row>
    <row r="644" spans="2:3" x14ac:dyDescent="0.3">
      <c r="B644" t="s">
        <v>951</v>
      </c>
      <c r="C644" t="s">
        <v>2414</v>
      </c>
    </row>
    <row r="645" spans="2:3" x14ac:dyDescent="0.3">
      <c r="B645" t="s">
        <v>952</v>
      </c>
      <c r="C645" t="s">
        <v>2415</v>
      </c>
    </row>
    <row r="646" spans="2:3" x14ac:dyDescent="0.3">
      <c r="B646" t="s">
        <v>953</v>
      </c>
      <c r="C646" t="s">
        <v>2416</v>
      </c>
    </row>
    <row r="647" spans="2:3" x14ac:dyDescent="0.3">
      <c r="B647" t="s">
        <v>954</v>
      </c>
      <c r="C647" t="s">
        <v>2417</v>
      </c>
    </row>
    <row r="648" spans="2:3" x14ac:dyDescent="0.3">
      <c r="B648" t="s">
        <v>955</v>
      </c>
      <c r="C648" t="s">
        <v>2418</v>
      </c>
    </row>
    <row r="649" spans="2:3" x14ac:dyDescent="0.3">
      <c r="B649" t="s">
        <v>956</v>
      </c>
      <c r="C649" t="s">
        <v>2419</v>
      </c>
    </row>
    <row r="650" spans="2:3" x14ac:dyDescent="0.3">
      <c r="B650" t="s">
        <v>957</v>
      </c>
      <c r="C650" t="s">
        <v>2420</v>
      </c>
    </row>
    <row r="651" spans="2:3" x14ac:dyDescent="0.3">
      <c r="B651" t="s">
        <v>958</v>
      </c>
      <c r="C651" t="s">
        <v>2421</v>
      </c>
    </row>
    <row r="652" spans="2:3" x14ac:dyDescent="0.3">
      <c r="B652" t="s">
        <v>959</v>
      </c>
      <c r="C652" t="s">
        <v>2422</v>
      </c>
    </row>
    <row r="653" spans="2:3" x14ac:dyDescent="0.3">
      <c r="B653" t="s">
        <v>960</v>
      </c>
      <c r="C653" t="s">
        <v>2423</v>
      </c>
    </row>
    <row r="654" spans="2:3" x14ac:dyDescent="0.3">
      <c r="B654" t="s">
        <v>961</v>
      </c>
      <c r="C654" t="s">
        <v>2424</v>
      </c>
    </row>
    <row r="655" spans="2:3" x14ac:dyDescent="0.3">
      <c r="B655" t="s">
        <v>157</v>
      </c>
      <c r="C655" t="s">
        <v>2425</v>
      </c>
    </row>
    <row r="656" spans="2:3" x14ac:dyDescent="0.3">
      <c r="B656" t="s">
        <v>962</v>
      </c>
      <c r="C656" t="s">
        <v>2426</v>
      </c>
    </row>
    <row r="657" spans="2:3" x14ac:dyDescent="0.3">
      <c r="B657" t="s">
        <v>963</v>
      </c>
      <c r="C657" t="s">
        <v>2427</v>
      </c>
    </row>
    <row r="658" spans="2:3" x14ac:dyDescent="0.3">
      <c r="B658" t="s">
        <v>160</v>
      </c>
      <c r="C658" t="s">
        <v>2428</v>
      </c>
    </row>
    <row r="659" spans="2:3" x14ac:dyDescent="0.3">
      <c r="B659" t="s">
        <v>964</v>
      </c>
      <c r="C659" t="s">
        <v>2429</v>
      </c>
    </row>
    <row r="660" spans="2:3" x14ac:dyDescent="0.3">
      <c r="B660" t="s">
        <v>965</v>
      </c>
      <c r="C660" t="s">
        <v>2430</v>
      </c>
    </row>
    <row r="661" spans="2:3" x14ac:dyDescent="0.3">
      <c r="B661" t="s">
        <v>966</v>
      </c>
      <c r="C661" t="s">
        <v>2431</v>
      </c>
    </row>
    <row r="662" spans="2:3" x14ac:dyDescent="0.3">
      <c r="B662" t="s">
        <v>967</v>
      </c>
      <c r="C662" t="s">
        <v>2432</v>
      </c>
    </row>
    <row r="663" spans="2:3" x14ac:dyDescent="0.3">
      <c r="B663" t="s">
        <v>968</v>
      </c>
      <c r="C663" t="s">
        <v>2433</v>
      </c>
    </row>
    <row r="664" spans="2:3" x14ac:dyDescent="0.3">
      <c r="B664" t="s">
        <v>969</v>
      </c>
      <c r="C664" t="s">
        <v>2434</v>
      </c>
    </row>
    <row r="665" spans="2:3" x14ac:dyDescent="0.3">
      <c r="B665" t="s">
        <v>970</v>
      </c>
      <c r="C665" t="s">
        <v>2435</v>
      </c>
    </row>
    <row r="666" spans="2:3" x14ac:dyDescent="0.3">
      <c r="B666" t="s">
        <v>971</v>
      </c>
      <c r="C666" t="s">
        <v>2436</v>
      </c>
    </row>
    <row r="667" spans="2:3" x14ac:dyDescent="0.3">
      <c r="B667" t="s">
        <v>972</v>
      </c>
      <c r="C667" t="s">
        <v>2437</v>
      </c>
    </row>
    <row r="668" spans="2:3" x14ac:dyDescent="0.3">
      <c r="B668" t="s">
        <v>973</v>
      </c>
      <c r="C668" t="s">
        <v>2438</v>
      </c>
    </row>
    <row r="669" spans="2:3" x14ac:dyDescent="0.3">
      <c r="B669" t="s">
        <v>974</v>
      </c>
      <c r="C669" t="s">
        <v>2439</v>
      </c>
    </row>
    <row r="670" spans="2:3" x14ac:dyDescent="0.3">
      <c r="B670" t="s">
        <v>975</v>
      </c>
      <c r="C670" t="s">
        <v>2440</v>
      </c>
    </row>
    <row r="671" spans="2:3" x14ac:dyDescent="0.3">
      <c r="B671" t="s">
        <v>976</v>
      </c>
      <c r="C671" t="s">
        <v>2441</v>
      </c>
    </row>
    <row r="672" spans="2:3" x14ac:dyDescent="0.3">
      <c r="B672" t="s">
        <v>977</v>
      </c>
      <c r="C672" t="s">
        <v>2442</v>
      </c>
    </row>
    <row r="673" spans="2:3" x14ac:dyDescent="0.3">
      <c r="B673" t="s">
        <v>978</v>
      </c>
      <c r="C673" t="s">
        <v>2443</v>
      </c>
    </row>
    <row r="674" spans="2:3" x14ac:dyDescent="0.3">
      <c r="B674" t="s">
        <v>979</v>
      </c>
      <c r="C674" t="s">
        <v>2444</v>
      </c>
    </row>
    <row r="675" spans="2:3" x14ac:dyDescent="0.3">
      <c r="B675" t="s">
        <v>980</v>
      </c>
      <c r="C675" t="s">
        <v>2445</v>
      </c>
    </row>
    <row r="676" spans="2:3" x14ac:dyDescent="0.3">
      <c r="B676" t="s">
        <v>981</v>
      </c>
      <c r="C676" t="s">
        <v>2446</v>
      </c>
    </row>
    <row r="677" spans="2:3" x14ac:dyDescent="0.3">
      <c r="B677" t="s">
        <v>982</v>
      </c>
      <c r="C677" t="s">
        <v>2447</v>
      </c>
    </row>
    <row r="678" spans="2:3" x14ac:dyDescent="0.3">
      <c r="B678" t="s">
        <v>983</v>
      </c>
      <c r="C678" t="s">
        <v>2448</v>
      </c>
    </row>
    <row r="679" spans="2:3" x14ac:dyDescent="0.3">
      <c r="B679" t="s">
        <v>984</v>
      </c>
      <c r="C679" t="s">
        <v>2449</v>
      </c>
    </row>
    <row r="680" spans="2:3" x14ac:dyDescent="0.3">
      <c r="B680" t="s">
        <v>985</v>
      </c>
      <c r="C680" t="s">
        <v>2450</v>
      </c>
    </row>
    <row r="681" spans="2:3" x14ac:dyDescent="0.3">
      <c r="B681" t="s">
        <v>986</v>
      </c>
      <c r="C681" t="s">
        <v>2451</v>
      </c>
    </row>
    <row r="682" spans="2:3" x14ac:dyDescent="0.3">
      <c r="B682" t="s">
        <v>987</v>
      </c>
      <c r="C682" t="s">
        <v>2452</v>
      </c>
    </row>
    <row r="683" spans="2:3" x14ac:dyDescent="0.3">
      <c r="B683" t="s">
        <v>167</v>
      </c>
      <c r="C683" t="s">
        <v>2453</v>
      </c>
    </row>
    <row r="684" spans="2:3" x14ac:dyDescent="0.3">
      <c r="B684" t="s">
        <v>988</v>
      </c>
      <c r="C684" t="s">
        <v>801</v>
      </c>
    </row>
    <row r="685" spans="2:3" x14ac:dyDescent="0.3">
      <c r="B685" t="s">
        <v>989</v>
      </c>
      <c r="C685" t="s">
        <v>803</v>
      </c>
    </row>
    <row r="686" spans="2:3" x14ac:dyDescent="0.3">
      <c r="B686" t="s">
        <v>990</v>
      </c>
      <c r="C686" t="s">
        <v>2454</v>
      </c>
    </row>
    <row r="687" spans="2:3" x14ac:dyDescent="0.3">
      <c r="B687" t="s">
        <v>991</v>
      </c>
      <c r="C687" t="s">
        <v>2455</v>
      </c>
    </row>
    <row r="688" spans="2:3" x14ac:dyDescent="0.3">
      <c r="B688" t="s">
        <v>992</v>
      </c>
      <c r="C688" t="s">
        <v>2456</v>
      </c>
    </row>
    <row r="689" spans="2:3" x14ac:dyDescent="0.3">
      <c r="B689" t="s">
        <v>993</v>
      </c>
      <c r="C689" t="s">
        <v>2457</v>
      </c>
    </row>
    <row r="690" spans="2:3" x14ac:dyDescent="0.3">
      <c r="B690" t="s">
        <v>994</v>
      </c>
      <c r="C690" t="s">
        <v>2458</v>
      </c>
    </row>
    <row r="691" spans="2:3" x14ac:dyDescent="0.3">
      <c r="B691" t="s">
        <v>995</v>
      </c>
      <c r="C691" t="s">
        <v>2459</v>
      </c>
    </row>
    <row r="692" spans="2:3" x14ac:dyDescent="0.3">
      <c r="B692" t="s">
        <v>996</v>
      </c>
      <c r="C692" t="s">
        <v>2460</v>
      </c>
    </row>
    <row r="693" spans="2:3" x14ac:dyDescent="0.3">
      <c r="B693" t="s">
        <v>997</v>
      </c>
      <c r="C693" t="s">
        <v>2461</v>
      </c>
    </row>
    <row r="694" spans="2:3" x14ac:dyDescent="0.3">
      <c r="B694" t="s">
        <v>998</v>
      </c>
      <c r="C694" t="s">
        <v>2462</v>
      </c>
    </row>
    <row r="695" spans="2:3" x14ac:dyDescent="0.3">
      <c r="B695" t="s">
        <v>999</v>
      </c>
      <c r="C695" t="s">
        <v>2463</v>
      </c>
    </row>
    <row r="696" spans="2:3" x14ac:dyDescent="0.3">
      <c r="B696" t="s">
        <v>1000</v>
      </c>
      <c r="C696" t="s">
        <v>2464</v>
      </c>
    </row>
    <row r="697" spans="2:3" x14ac:dyDescent="0.3">
      <c r="B697" t="s">
        <v>1001</v>
      </c>
      <c r="C697" t="s">
        <v>2465</v>
      </c>
    </row>
    <row r="698" spans="2:3" x14ac:dyDescent="0.3">
      <c r="B698" t="s">
        <v>168</v>
      </c>
      <c r="C698" t="s">
        <v>2466</v>
      </c>
    </row>
    <row r="699" spans="2:3" x14ac:dyDescent="0.3">
      <c r="B699" t="s">
        <v>1002</v>
      </c>
      <c r="C699" t="s">
        <v>2467</v>
      </c>
    </row>
    <row r="700" spans="2:3" x14ac:dyDescent="0.3">
      <c r="B700" t="s">
        <v>1003</v>
      </c>
      <c r="C700" t="s">
        <v>2468</v>
      </c>
    </row>
    <row r="701" spans="2:3" x14ac:dyDescent="0.3">
      <c r="B701" t="s">
        <v>1004</v>
      </c>
      <c r="C701" t="s">
        <v>2469</v>
      </c>
    </row>
    <row r="702" spans="2:3" x14ac:dyDescent="0.3">
      <c r="B702" t="s">
        <v>1005</v>
      </c>
      <c r="C702" t="s">
        <v>2470</v>
      </c>
    </row>
    <row r="703" spans="2:3" x14ac:dyDescent="0.3">
      <c r="B703" t="s">
        <v>1006</v>
      </c>
      <c r="C703" t="s">
        <v>2471</v>
      </c>
    </row>
    <row r="704" spans="2:3" x14ac:dyDescent="0.3">
      <c r="B704" t="s">
        <v>1007</v>
      </c>
      <c r="C704" t="s">
        <v>2472</v>
      </c>
    </row>
    <row r="705" spans="2:3" x14ac:dyDescent="0.3">
      <c r="B705" t="s">
        <v>1008</v>
      </c>
      <c r="C705" t="s">
        <v>2473</v>
      </c>
    </row>
    <row r="706" spans="2:3" x14ac:dyDescent="0.3">
      <c r="B706" t="s">
        <v>1009</v>
      </c>
      <c r="C706" t="s">
        <v>2474</v>
      </c>
    </row>
    <row r="707" spans="2:3" x14ac:dyDescent="0.3">
      <c r="B707" t="s">
        <v>1010</v>
      </c>
      <c r="C707" t="s">
        <v>2475</v>
      </c>
    </row>
    <row r="708" spans="2:3" x14ac:dyDescent="0.3">
      <c r="B708" t="s">
        <v>1011</v>
      </c>
      <c r="C708" t="s">
        <v>2476</v>
      </c>
    </row>
    <row r="709" spans="2:3" x14ac:dyDescent="0.3">
      <c r="B709" t="s">
        <v>1012</v>
      </c>
      <c r="C709" t="s">
        <v>2477</v>
      </c>
    </row>
    <row r="710" spans="2:3" x14ac:dyDescent="0.3">
      <c r="B710" t="s">
        <v>1013</v>
      </c>
      <c r="C710" t="s">
        <v>824</v>
      </c>
    </row>
    <row r="711" spans="2:3" x14ac:dyDescent="0.3">
      <c r="B711" t="s">
        <v>1014</v>
      </c>
      <c r="C711" t="s">
        <v>2478</v>
      </c>
    </row>
    <row r="712" spans="2:3" x14ac:dyDescent="0.3">
      <c r="B712" t="s">
        <v>1015</v>
      </c>
      <c r="C712" t="s">
        <v>2479</v>
      </c>
    </row>
    <row r="713" spans="2:3" x14ac:dyDescent="0.3">
      <c r="B713" t="s">
        <v>1016</v>
      </c>
      <c r="C713" t="s">
        <v>2480</v>
      </c>
    </row>
    <row r="714" spans="2:3" x14ac:dyDescent="0.3">
      <c r="B714" t="s">
        <v>1017</v>
      </c>
      <c r="C714" t="s">
        <v>2481</v>
      </c>
    </row>
    <row r="715" spans="2:3" x14ac:dyDescent="0.3">
      <c r="B715" t="s">
        <v>1018</v>
      </c>
      <c r="C715" t="s">
        <v>2482</v>
      </c>
    </row>
    <row r="716" spans="2:3" x14ac:dyDescent="0.3">
      <c r="B716" t="s">
        <v>1019</v>
      </c>
      <c r="C716" t="s">
        <v>2483</v>
      </c>
    </row>
    <row r="717" spans="2:3" x14ac:dyDescent="0.3">
      <c r="B717" t="s">
        <v>1020</v>
      </c>
      <c r="C717" t="s">
        <v>2484</v>
      </c>
    </row>
    <row r="718" spans="2:3" x14ac:dyDescent="0.3">
      <c r="B718" t="s">
        <v>1021</v>
      </c>
      <c r="C718" t="s">
        <v>2485</v>
      </c>
    </row>
    <row r="719" spans="2:3" x14ac:dyDescent="0.3">
      <c r="B719" t="s">
        <v>1022</v>
      </c>
      <c r="C719" t="s">
        <v>2486</v>
      </c>
    </row>
    <row r="720" spans="2:3" x14ac:dyDescent="0.3">
      <c r="B720" t="s">
        <v>1023</v>
      </c>
      <c r="C720" t="s">
        <v>2487</v>
      </c>
    </row>
    <row r="721" spans="2:3" x14ac:dyDescent="0.3">
      <c r="B721" t="s">
        <v>1024</v>
      </c>
      <c r="C721" t="s">
        <v>830</v>
      </c>
    </row>
    <row r="722" spans="2:3" x14ac:dyDescent="0.3">
      <c r="B722" t="s">
        <v>1025</v>
      </c>
      <c r="C722" t="s">
        <v>832</v>
      </c>
    </row>
    <row r="723" spans="2:3" x14ac:dyDescent="0.3">
      <c r="B723" t="s">
        <v>1026</v>
      </c>
      <c r="C723" t="s">
        <v>2488</v>
      </c>
    </row>
    <row r="724" spans="2:3" x14ac:dyDescent="0.3">
      <c r="B724" t="s">
        <v>1027</v>
      </c>
      <c r="C724" t="s">
        <v>2489</v>
      </c>
    </row>
    <row r="725" spans="2:3" x14ac:dyDescent="0.3">
      <c r="B725" t="s">
        <v>1028</v>
      </c>
      <c r="C725" t="s">
        <v>837</v>
      </c>
    </row>
    <row r="726" spans="2:3" x14ac:dyDescent="0.3">
      <c r="B726" t="s">
        <v>1029</v>
      </c>
      <c r="C726" t="s">
        <v>2490</v>
      </c>
    </row>
    <row r="727" spans="2:3" x14ac:dyDescent="0.3">
      <c r="B727" t="s">
        <v>1030</v>
      </c>
      <c r="C727" t="s">
        <v>2491</v>
      </c>
    </row>
    <row r="728" spans="2:3" x14ac:dyDescent="0.3">
      <c r="B728" t="s">
        <v>1031</v>
      </c>
      <c r="C728" t="s">
        <v>845</v>
      </c>
    </row>
    <row r="729" spans="2:3" x14ac:dyDescent="0.3">
      <c r="B729" t="s">
        <v>1032</v>
      </c>
      <c r="C729" t="s">
        <v>2492</v>
      </c>
    </row>
    <row r="730" spans="2:3" x14ac:dyDescent="0.3">
      <c r="B730" t="s">
        <v>1033</v>
      </c>
      <c r="C730" t="s">
        <v>2493</v>
      </c>
    </row>
    <row r="731" spans="2:3" x14ac:dyDescent="0.3">
      <c r="B731" t="s">
        <v>1034</v>
      </c>
      <c r="C731" t="s">
        <v>2494</v>
      </c>
    </row>
    <row r="732" spans="2:3" x14ac:dyDescent="0.3">
      <c r="B732" t="s">
        <v>1035</v>
      </c>
      <c r="C732" t="s">
        <v>849</v>
      </c>
    </row>
    <row r="733" spans="2:3" x14ac:dyDescent="0.3">
      <c r="B733" t="s">
        <v>1036</v>
      </c>
      <c r="C733" t="s">
        <v>2495</v>
      </c>
    </row>
    <row r="734" spans="2:3" x14ac:dyDescent="0.3">
      <c r="B734" t="s">
        <v>1037</v>
      </c>
      <c r="C734" t="s">
        <v>850</v>
      </c>
    </row>
    <row r="735" spans="2:3" x14ac:dyDescent="0.3">
      <c r="B735" t="s">
        <v>1038</v>
      </c>
      <c r="C735" t="s">
        <v>2496</v>
      </c>
    </row>
    <row r="736" spans="2:3" x14ac:dyDescent="0.3">
      <c r="B736" t="s">
        <v>1039</v>
      </c>
      <c r="C736" t="s">
        <v>858</v>
      </c>
    </row>
    <row r="737" spans="2:3" x14ac:dyDescent="0.3">
      <c r="B737" t="s">
        <v>1040</v>
      </c>
      <c r="C737" t="s">
        <v>2497</v>
      </c>
    </row>
    <row r="738" spans="2:3" x14ac:dyDescent="0.3">
      <c r="B738" t="s">
        <v>1041</v>
      </c>
      <c r="C738" t="s">
        <v>2498</v>
      </c>
    </row>
    <row r="739" spans="2:3" x14ac:dyDescent="0.3">
      <c r="B739" t="s">
        <v>1042</v>
      </c>
      <c r="C739" t="s">
        <v>2499</v>
      </c>
    </row>
    <row r="740" spans="2:3" x14ac:dyDescent="0.3">
      <c r="B740" t="s">
        <v>1043</v>
      </c>
      <c r="C740" t="s">
        <v>2500</v>
      </c>
    </row>
    <row r="741" spans="2:3" x14ac:dyDescent="0.3">
      <c r="B741" t="s">
        <v>1044</v>
      </c>
      <c r="C741" t="s">
        <v>868</v>
      </c>
    </row>
    <row r="742" spans="2:3" x14ac:dyDescent="0.3">
      <c r="B742" t="s">
        <v>1045</v>
      </c>
      <c r="C742" t="s">
        <v>2501</v>
      </c>
    </row>
    <row r="743" spans="2:3" x14ac:dyDescent="0.3">
      <c r="B743" t="s">
        <v>1046</v>
      </c>
      <c r="C743" t="s">
        <v>2502</v>
      </c>
    </row>
    <row r="744" spans="2:3" x14ac:dyDescent="0.3">
      <c r="B744" t="s">
        <v>1047</v>
      </c>
      <c r="C744" t="s">
        <v>2503</v>
      </c>
    </row>
    <row r="745" spans="2:3" x14ac:dyDescent="0.3">
      <c r="B745" t="s">
        <v>1048</v>
      </c>
      <c r="C745" t="s">
        <v>2504</v>
      </c>
    </row>
    <row r="746" spans="2:3" x14ac:dyDescent="0.3">
      <c r="B746" t="s">
        <v>1049</v>
      </c>
      <c r="C746" t="s">
        <v>2505</v>
      </c>
    </row>
    <row r="747" spans="2:3" x14ac:dyDescent="0.3">
      <c r="B747" t="s">
        <v>1050</v>
      </c>
      <c r="C747" t="s">
        <v>2506</v>
      </c>
    </row>
    <row r="748" spans="2:3" x14ac:dyDescent="0.3">
      <c r="B748" t="s">
        <v>1051</v>
      </c>
      <c r="C748" t="s">
        <v>2507</v>
      </c>
    </row>
    <row r="749" spans="2:3" x14ac:dyDescent="0.3">
      <c r="B749" t="s">
        <v>1052</v>
      </c>
      <c r="C749" t="s">
        <v>2508</v>
      </c>
    </row>
    <row r="750" spans="2:3" x14ac:dyDescent="0.3">
      <c r="B750" t="s">
        <v>1053</v>
      </c>
      <c r="C750" t="s">
        <v>2509</v>
      </c>
    </row>
    <row r="751" spans="2:3" x14ac:dyDescent="0.3">
      <c r="B751" t="s">
        <v>1054</v>
      </c>
      <c r="C751" t="s">
        <v>2510</v>
      </c>
    </row>
    <row r="752" spans="2:3" x14ac:dyDescent="0.3">
      <c r="B752" t="s">
        <v>1055</v>
      </c>
      <c r="C752" t="s">
        <v>2511</v>
      </c>
    </row>
    <row r="753" spans="2:3" x14ac:dyDescent="0.3">
      <c r="B753" t="s">
        <v>1056</v>
      </c>
      <c r="C753" t="s">
        <v>2512</v>
      </c>
    </row>
    <row r="754" spans="2:3" x14ac:dyDescent="0.3">
      <c r="B754" t="s">
        <v>1057</v>
      </c>
      <c r="C754" t="s">
        <v>876</v>
      </c>
    </row>
    <row r="755" spans="2:3" x14ac:dyDescent="0.3">
      <c r="B755" t="s">
        <v>1058</v>
      </c>
      <c r="C755" t="s">
        <v>2513</v>
      </c>
    </row>
    <row r="756" spans="2:3" x14ac:dyDescent="0.3">
      <c r="B756" t="s">
        <v>1059</v>
      </c>
      <c r="C756" t="s">
        <v>2514</v>
      </c>
    </row>
    <row r="757" spans="2:3" x14ac:dyDescent="0.3">
      <c r="B757" t="s">
        <v>1060</v>
      </c>
      <c r="C757" t="s">
        <v>880</v>
      </c>
    </row>
    <row r="758" spans="2:3" x14ac:dyDescent="0.3">
      <c r="B758" t="s">
        <v>1061</v>
      </c>
      <c r="C758" t="s">
        <v>2515</v>
      </c>
    </row>
    <row r="759" spans="2:3" x14ac:dyDescent="0.3">
      <c r="B759" t="s">
        <v>1062</v>
      </c>
      <c r="C759" t="s">
        <v>2516</v>
      </c>
    </row>
    <row r="760" spans="2:3" x14ac:dyDescent="0.3">
      <c r="B760" t="s">
        <v>1063</v>
      </c>
      <c r="C760" t="s">
        <v>2517</v>
      </c>
    </row>
    <row r="761" spans="2:3" x14ac:dyDescent="0.3">
      <c r="B761" t="s">
        <v>1064</v>
      </c>
      <c r="C761" t="s">
        <v>2518</v>
      </c>
    </row>
    <row r="762" spans="2:3" x14ac:dyDescent="0.3">
      <c r="B762" t="s">
        <v>1065</v>
      </c>
      <c r="C762" t="s">
        <v>2519</v>
      </c>
    </row>
    <row r="763" spans="2:3" x14ac:dyDescent="0.3">
      <c r="B763" t="s">
        <v>1066</v>
      </c>
      <c r="C763" t="s">
        <v>2520</v>
      </c>
    </row>
    <row r="764" spans="2:3" x14ac:dyDescent="0.3">
      <c r="B764" t="s">
        <v>1067</v>
      </c>
      <c r="C764" t="s">
        <v>2521</v>
      </c>
    </row>
    <row r="765" spans="2:3" x14ac:dyDescent="0.3">
      <c r="B765" t="s">
        <v>1068</v>
      </c>
      <c r="C765" t="s">
        <v>2522</v>
      </c>
    </row>
    <row r="766" spans="2:3" x14ac:dyDescent="0.3">
      <c r="B766" t="s">
        <v>1069</v>
      </c>
      <c r="C766" t="s">
        <v>2523</v>
      </c>
    </row>
    <row r="767" spans="2:3" x14ac:dyDescent="0.3">
      <c r="B767" t="s">
        <v>1070</v>
      </c>
      <c r="C767" t="s">
        <v>2524</v>
      </c>
    </row>
    <row r="768" spans="2:3" x14ac:dyDescent="0.3">
      <c r="B768" t="s">
        <v>1071</v>
      </c>
      <c r="C768" t="s">
        <v>2525</v>
      </c>
    </row>
    <row r="769" spans="2:3" x14ac:dyDescent="0.3">
      <c r="B769" t="s">
        <v>1072</v>
      </c>
      <c r="C769" t="s">
        <v>2526</v>
      </c>
    </row>
    <row r="770" spans="2:3" x14ac:dyDescent="0.3">
      <c r="B770" t="s">
        <v>1073</v>
      </c>
      <c r="C770" t="s">
        <v>2527</v>
      </c>
    </row>
    <row r="771" spans="2:3" x14ac:dyDescent="0.3">
      <c r="B771" t="s">
        <v>1074</v>
      </c>
      <c r="C771" t="s">
        <v>2528</v>
      </c>
    </row>
    <row r="772" spans="2:3" x14ac:dyDescent="0.3">
      <c r="B772" t="s">
        <v>1075</v>
      </c>
      <c r="C772" t="s">
        <v>2529</v>
      </c>
    </row>
    <row r="773" spans="2:3" x14ac:dyDescent="0.3">
      <c r="B773" t="s">
        <v>1076</v>
      </c>
      <c r="C773" t="s">
        <v>2530</v>
      </c>
    </row>
    <row r="774" spans="2:3" x14ac:dyDescent="0.3">
      <c r="B774" t="s">
        <v>1077</v>
      </c>
      <c r="C774" t="s">
        <v>2531</v>
      </c>
    </row>
    <row r="775" spans="2:3" x14ac:dyDescent="0.3">
      <c r="B775" t="s">
        <v>1078</v>
      </c>
      <c r="C775" t="s">
        <v>2532</v>
      </c>
    </row>
    <row r="776" spans="2:3" x14ac:dyDescent="0.3">
      <c r="B776" t="s">
        <v>1079</v>
      </c>
      <c r="C776" t="s">
        <v>2533</v>
      </c>
    </row>
    <row r="777" spans="2:3" x14ac:dyDescent="0.3">
      <c r="B777" t="s">
        <v>1080</v>
      </c>
      <c r="C777" t="s">
        <v>2534</v>
      </c>
    </row>
    <row r="778" spans="2:3" x14ac:dyDescent="0.3">
      <c r="B778" t="s">
        <v>1081</v>
      </c>
      <c r="C778" t="s">
        <v>2535</v>
      </c>
    </row>
    <row r="779" spans="2:3" x14ac:dyDescent="0.3">
      <c r="B779" t="s">
        <v>1082</v>
      </c>
      <c r="C779" t="s">
        <v>909</v>
      </c>
    </row>
    <row r="780" spans="2:3" x14ac:dyDescent="0.3">
      <c r="B780" t="s">
        <v>1083</v>
      </c>
      <c r="C780" t="s">
        <v>2536</v>
      </c>
    </row>
    <row r="781" spans="2:3" x14ac:dyDescent="0.3">
      <c r="B781" t="s">
        <v>1084</v>
      </c>
      <c r="C781" t="s">
        <v>2537</v>
      </c>
    </row>
    <row r="782" spans="2:3" x14ac:dyDescent="0.3">
      <c r="B782" t="s">
        <v>1085</v>
      </c>
      <c r="C782" t="s">
        <v>2538</v>
      </c>
    </row>
    <row r="783" spans="2:3" x14ac:dyDescent="0.3">
      <c r="B783" t="s">
        <v>1086</v>
      </c>
      <c r="C783" t="s">
        <v>2539</v>
      </c>
    </row>
    <row r="784" spans="2:3" x14ac:dyDescent="0.3">
      <c r="B784" t="s">
        <v>1087</v>
      </c>
      <c r="C784" t="s">
        <v>2540</v>
      </c>
    </row>
    <row r="785" spans="2:3" x14ac:dyDescent="0.3">
      <c r="B785" t="s">
        <v>1088</v>
      </c>
      <c r="C785" t="s">
        <v>2541</v>
      </c>
    </row>
    <row r="786" spans="2:3" x14ac:dyDescent="0.3">
      <c r="B786" t="s">
        <v>174</v>
      </c>
      <c r="C786" t="s">
        <v>2542</v>
      </c>
    </row>
    <row r="787" spans="2:3" x14ac:dyDescent="0.3">
      <c r="B787" t="s">
        <v>1089</v>
      </c>
      <c r="C787" t="s">
        <v>2543</v>
      </c>
    </row>
    <row r="788" spans="2:3" x14ac:dyDescent="0.3">
      <c r="B788" t="s">
        <v>1090</v>
      </c>
      <c r="C788" t="s">
        <v>2544</v>
      </c>
    </row>
    <row r="789" spans="2:3" x14ac:dyDescent="0.3">
      <c r="B789" t="s">
        <v>1091</v>
      </c>
      <c r="C789" t="s">
        <v>2545</v>
      </c>
    </row>
    <row r="790" spans="2:3" x14ac:dyDescent="0.3">
      <c r="B790" t="s">
        <v>1092</v>
      </c>
      <c r="C790" t="s">
        <v>2546</v>
      </c>
    </row>
    <row r="791" spans="2:3" x14ac:dyDescent="0.3">
      <c r="B791" t="s">
        <v>1093</v>
      </c>
      <c r="C791" t="s">
        <v>2547</v>
      </c>
    </row>
    <row r="792" spans="2:3" x14ac:dyDescent="0.3">
      <c r="B792" t="s">
        <v>1094</v>
      </c>
      <c r="C792" t="s">
        <v>2548</v>
      </c>
    </row>
    <row r="793" spans="2:3" x14ac:dyDescent="0.3">
      <c r="B793" t="s">
        <v>175</v>
      </c>
      <c r="C793" t="s">
        <v>2549</v>
      </c>
    </row>
    <row r="794" spans="2:3" x14ac:dyDescent="0.3">
      <c r="B794" t="s">
        <v>1095</v>
      </c>
      <c r="C794" t="s">
        <v>924</v>
      </c>
    </row>
    <row r="795" spans="2:3" x14ac:dyDescent="0.3">
      <c r="B795" t="s">
        <v>1096</v>
      </c>
      <c r="C795" t="s">
        <v>2550</v>
      </c>
    </row>
    <row r="796" spans="2:3" x14ac:dyDescent="0.3">
      <c r="B796" t="s">
        <v>1097</v>
      </c>
      <c r="C796" t="s">
        <v>2551</v>
      </c>
    </row>
    <row r="797" spans="2:3" x14ac:dyDescent="0.3">
      <c r="B797" t="s">
        <v>1098</v>
      </c>
      <c r="C797" t="s">
        <v>2552</v>
      </c>
    </row>
    <row r="798" spans="2:3" x14ac:dyDescent="0.3">
      <c r="B798" t="s">
        <v>1099</v>
      </c>
      <c r="C798" t="s">
        <v>2553</v>
      </c>
    </row>
    <row r="799" spans="2:3" x14ac:dyDescent="0.3">
      <c r="B799" t="s">
        <v>1100</v>
      </c>
      <c r="C799" t="s">
        <v>2554</v>
      </c>
    </row>
    <row r="800" spans="2:3" x14ac:dyDescent="0.3">
      <c r="B800" t="s">
        <v>1101</v>
      </c>
      <c r="C800" t="s">
        <v>2555</v>
      </c>
    </row>
    <row r="801" spans="2:3" x14ac:dyDescent="0.3">
      <c r="B801" t="s">
        <v>1102</v>
      </c>
      <c r="C801" t="s">
        <v>2556</v>
      </c>
    </row>
    <row r="802" spans="2:3" x14ac:dyDescent="0.3">
      <c r="B802" t="s">
        <v>1103</v>
      </c>
      <c r="C802" t="s">
        <v>2557</v>
      </c>
    </row>
    <row r="803" spans="2:3" x14ac:dyDescent="0.3">
      <c r="B803" t="s">
        <v>1104</v>
      </c>
      <c r="C803" t="s">
        <v>929</v>
      </c>
    </row>
    <row r="804" spans="2:3" x14ac:dyDescent="0.3">
      <c r="B804" t="s">
        <v>1105</v>
      </c>
      <c r="C804" t="s">
        <v>933</v>
      </c>
    </row>
    <row r="805" spans="2:3" x14ac:dyDescent="0.3">
      <c r="B805" t="s">
        <v>1106</v>
      </c>
      <c r="C805" t="s">
        <v>2558</v>
      </c>
    </row>
    <row r="806" spans="2:3" x14ac:dyDescent="0.3">
      <c r="B806" t="s">
        <v>1107</v>
      </c>
      <c r="C806" t="s">
        <v>2559</v>
      </c>
    </row>
    <row r="807" spans="2:3" x14ac:dyDescent="0.3">
      <c r="B807" t="s">
        <v>1108</v>
      </c>
      <c r="C807" t="s">
        <v>936</v>
      </c>
    </row>
    <row r="808" spans="2:3" x14ac:dyDescent="0.3">
      <c r="B808" t="s">
        <v>1109</v>
      </c>
      <c r="C808" t="s">
        <v>2560</v>
      </c>
    </row>
    <row r="809" spans="2:3" x14ac:dyDescent="0.3">
      <c r="B809" t="s">
        <v>1110</v>
      </c>
      <c r="C809" t="s">
        <v>2561</v>
      </c>
    </row>
    <row r="810" spans="2:3" x14ac:dyDescent="0.3">
      <c r="B810" t="s">
        <v>1111</v>
      </c>
      <c r="C810" t="s">
        <v>2562</v>
      </c>
    </row>
    <row r="811" spans="2:3" x14ac:dyDescent="0.3">
      <c r="B811" t="s">
        <v>1112</v>
      </c>
      <c r="C811" t="s">
        <v>2563</v>
      </c>
    </row>
    <row r="812" spans="2:3" x14ac:dyDescent="0.3">
      <c r="B812" t="s">
        <v>1113</v>
      </c>
      <c r="C812" t="s">
        <v>940</v>
      </c>
    </row>
    <row r="813" spans="2:3" x14ac:dyDescent="0.3">
      <c r="B813" t="s">
        <v>1114</v>
      </c>
      <c r="C813" t="s">
        <v>2564</v>
      </c>
    </row>
    <row r="814" spans="2:3" x14ac:dyDescent="0.3">
      <c r="B814" t="s">
        <v>180</v>
      </c>
      <c r="C814" t="s">
        <v>2565</v>
      </c>
    </row>
    <row r="815" spans="2:3" x14ac:dyDescent="0.3">
      <c r="B815" t="s">
        <v>1115</v>
      </c>
      <c r="C815" t="s">
        <v>2566</v>
      </c>
    </row>
    <row r="816" spans="2:3" x14ac:dyDescent="0.3">
      <c r="B816" t="s">
        <v>1116</v>
      </c>
      <c r="C816" t="s">
        <v>2567</v>
      </c>
    </row>
    <row r="817" spans="2:3" x14ac:dyDescent="0.3">
      <c r="B817" t="s">
        <v>1117</v>
      </c>
      <c r="C817" t="s">
        <v>2568</v>
      </c>
    </row>
    <row r="818" spans="2:3" x14ac:dyDescent="0.3">
      <c r="B818" t="s">
        <v>1118</v>
      </c>
      <c r="C818" t="s">
        <v>2569</v>
      </c>
    </row>
    <row r="819" spans="2:3" x14ac:dyDescent="0.3">
      <c r="B819" t="s">
        <v>181</v>
      </c>
      <c r="C819" t="s">
        <v>2570</v>
      </c>
    </row>
    <row r="820" spans="2:3" x14ac:dyDescent="0.3">
      <c r="B820" t="s">
        <v>1119</v>
      </c>
      <c r="C820" t="s">
        <v>2571</v>
      </c>
    </row>
    <row r="821" spans="2:3" x14ac:dyDescent="0.3">
      <c r="B821" t="s">
        <v>1120</v>
      </c>
      <c r="C821" t="s">
        <v>2572</v>
      </c>
    </row>
    <row r="822" spans="2:3" x14ac:dyDescent="0.3">
      <c r="B822" t="s">
        <v>1121</v>
      </c>
      <c r="C822" t="s">
        <v>2573</v>
      </c>
    </row>
    <row r="823" spans="2:3" x14ac:dyDescent="0.3">
      <c r="B823" t="s">
        <v>1122</v>
      </c>
      <c r="C823" t="s">
        <v>2574</v>
      </c>
    </row>
    <row r="824" spans="2:3" x14ac:dyDescent="0.3">
      <c r="B824" t="s">
        <v>1123</v>
      </c>
      <c r="C824" t="s">
        <v>2575</v>
      </c>
    </row>
    <row r="825" spans="2:3" x14ac:dyDescent="0.3">
      <c r="B825" t="s">
        <v>1124</v>
      </c>
      <c r="C825" t="s">
        <v>2576</v>
      </c>
    </row>
    <row r="826" spans="2:3" x14ac:dyDescent="0.3">
      <c r="B826" t="s">
        <v>1125</v>
      </c>
      <c r="C826" t="s">
        <v>2577</v>
      </c>
    </row>
    <row r="827" spans="2:3" x14ac:dyDescent="0.3">
      <c r="B827" t="s">
        <v>1126</v>
      </c>
      <c r="C827" t="s">
        <v>2578</v>
      </c>
    </row>
    <row r="828" spans="2:3" x14ac:dyDescent="0.3">
      <c r="B828" t="s">
        <v>1127</v>
      </c>
      <c r="C828" t="s">
        <v>2579</v>
      </c>
    </row>
    <row r="829" spans="2:3" x14ac:dyDescent="0.3">
      <c r="B829" t="s">
        <v>1128</v>
      </c>
      <c r="C829" t="s">
        <v>2580</v>
      </c>
    </row>
    <row r="830" spans="2:3" x14ac:dyDescent="0.3">
      <c r="B830" t="s">
        <v>182</v>
      </c>
      <c r="C830" t="s">
        <v>2581</v>
      </c>
    </row>
    <row r="831" spans="2:3" x14ac:dyDescent="0.3">
      <c r="B831" t="s">
        <v>1129</v>
      </c>
      <c r="C831" t="s">
        <v>2582</v>
      </c>
    </row>
    <row r="832" spans="2:3" x14ac:dyDescent="0.3">
      <c r="B832" t="s">
        <v>1130</v>
      </c>
      <c r="C832" t="s">
        <v>2583</v>
      </c>
    </row>
    <row r="833" spans="2:3" x14ac:dyDescent="0.3">
      <c r="B833" t="s">
        <v>1131</v>
      </c>
      <c r="C833" t="s">
        <v>956</v>
      </c>
    </row>
    <row r="834" spans="2:3" x14ac:dyDescent="0.3">
      <c r="B834" t="s">
        <v>1132</v>
      </c>
      <c r="C834" t="s">
        <v>2584</v>
      </c>
    </row>
    <row r="835" spans="2:3" x14ac:dyDescent="0.3">
      <c r="B835" t="s">
        <v>183</v>
      </c>
      <c r="C835" t="s">
        <v>957</v>
      </c>
    </row>
    <row r="836" spans="2:3" x14ac:dyDescent="0.3">
      <c r="B836" t="s">
        <v>1133</v>
      </c>
      <c r="C836" t="s">
        <v>2585</v>
      </c>
    </row>
    <row r="837" spans="2:3" x14ac:dyDescent="0.3">
      <c r="B837" t="s">
        <v>1134</v>
      </c>
      <c r="C837" t="s">
        <v>960</v>
      </c>
    </row>
    <row r="838" spans="2:3" x14ac:dyDescent="0.3">
      <c r="B838" t="s">
        <v>1135</v>
      </c>
      <c r="C838" t="s">
        <v>2586</v>
      </c>
    </row>
    <row r="839" spans="2:3" x14ac:dyDescent="0.3">
      <c r="B839" t="s">
        <v>1136</v>
      </c>
      <c r="C839" t="s">
        <v>2587</v>
      </c>
    </row>
    <row r="840" spans="2:3" x14ac:dyDescent="0.3">
      <c r="B840" t="s">
        <v>1137</v>
      </c>
      <c r="C840" t="s">
        <v>2588</v>
      </c>
    </row>
    <row r="841" spans="2:3" x14ac:dyDescent="0.3">
      <c r="B841" t="s">
        <v>1138</v>
      </c>
      <c r="C841" t="s">
        <v>2589</v>
      </c>
    </row>
    <row r="842" spans="2:3" x14ac:dyDescent="0.3">
      <c r="B842" t="s">
        <v>1139</v>
      </c>
      <c r="C842" t="s">
        <v>2590</v>
      </c>
    </row>
    <row r="843" spans="2:3" x14ac:dyDescent="0.3">
      <c r="B843" t="s">
        <v>1140</v>
      </c>
      <c r="C843" t="s">
        <v>2591</v>
      </c>
    </row>
    <row r="844" spans="2:3" x14ac:dyDescent="0.3">
      <c r="B844" t="s">
        <v>1141</v>
      </c>
      <c r="C844" t="s">
        <v>975</v>
      </c>
    </row>
    <row r="845" spans="2:3" x14ac:dyDescent="0.3">
      <c r="B845" t="s">
        <v>1142</v>
      </c>
      <c r="C845" t="s">
        <v>976</v>
      </c>
    </row>
    <row r="846" spans="2:3" x14ac:dyDescent="0.3">
      <c r="B846" t="s">
        <v>1143</v>
      </c>
      <c r="C846" t="s">
        <v>2592</v>
      </c>
    </row>
    <row r="847" spans="2:3" x14ac:dyDescent="0.3">
      <c r="B847" t="s">
        <v>1144</v>
      </c>
      <c r="C847" t="s">
        <v>2593</v>
      </c>
    </row>
    <row r="848" spans="2:3" x14ac:dyDescent="0.3">
      <c r="B848" t="s">
        <v>1145</v>
      </c>
      <c r="C848" t="s">
        <v>2594</v>
      </c>
    </row>
    <row r="849" spans="2:3" x14ac:dyDescent="0.3">
      <c r="B849" t="s">
        <v>186</v>
      </c>
      <c r="C849" t="s">
        <v>2595</v>
      </c>
    </row>
    <row r="850" spans="2:3" x14ac:dyDescent="0.3">
      <c r="B850" t="s">
        <v>1146</v>
      </c>
      <c r="C850" t="s">
        <v>2596</v>
      </c>
    </row>
    <row r="851" spans="2:3" x14ac:dyDescent="0.3">
      <c r="B851" t="s">
        <v>1147</v>
      </c>
      <c r="C851" t="s">
        <v>2597</v>
      </c>
    </row>
    <row r="852" spans="2:3" x14ac:dyDescent="0.3">
      <c r="B852" t="s">
        <v>1148</v>
      </c>
      <c r="C852" t="s">
        <v>2598</v>
      </c>
    </row>
    <row r="853" spans="2:3" x14ac:dyDescent="0.3">
      <c r="B853" t="s">
        <v>188</v>
      </c>
      <c r="C853" t="s">
        <v>2599</v>
      </c>
    </row>
    <row r="854" spans="2:3" x14ac:dyDescent="0.3">
      <c r="B854" t="s">
        <v>1149</v>
      </c>
      <c r="C854" t="s">
        <v>2600</v>
      </c>
    </row>
    <row r="855" spans="2:3" x14ac:dyDescent="0.3">
      <c r="B855" t="s">
        <v>1150</v>
      </c>
      <c r="C855" t="s">
        <v>2601</v>
      </c>
    </row>
    <row r="856" spans="2:3" x14ac:dyDescent="0.3">
      <c r="B856" t="s">
        <v>1151</v>
      </c>
      <c r="C856" t="s">
        <v>2602</v>
      </c>
    </row>
    <row r="857" spans="2:3" x14ac:dyDescent="0.3">
      <c r="B857" t="s">
        <v>1152</v>
      </c>
      <c r="C857" t="s">
        <v>2603</v>
      </c>
    </row>
    <row r="858" spans="2:3" x14ac:dyDescent="0.3">
      <c r="B858" t="s">
        <v>1153</v>
      </c>
      <c r="C858" t="s">
        <v>2604</v>
      </c>
    </row>
    <row r="859" spans="2:3" x14ac:dyDescent="0.3">
      <c r="B859" t="s">
        <v>1154</v>
      </c>
      <c r="C859" t="s">
        <v>2605</v>
      </c>
    </row>
    <row r="860" spans="2:3" x14ac:dyDescent="0.3">
      <c r="B860" t="s">
        <v>1155</v>
      </c>
      <c r="C860" t="s">
        <v>2606</v>
      </c>
    </row>
    <row r="861" spans="2:3" x14ac:dyDescent="0.3">
      <c r="B861" t="s">
        <v>1156</v>
      </c>
      <c r="C861" t="s">
        <v>980</v>
      </c>
    </row>
    <row r="862" spans="2:3" x14ac:dyDescent="0.3">
      <c r="B862" t="s">
        <v>1157</v>
      </c>
      <c r="C862" t="s">
        <v>981</v>
      </c>
    </row>
    <row r="863" spans="2:3" x14ac:dyDescent="0.3">
      <c r="B863" t="s">
        <v>1158</v>
      </c>
      <c r="C863" t="s">
        <v>982</v>
      </c>
    </row>
    <row r="864" spans="2:3" x14ac:dyDescent="0.3">
      <c r="B864" t="s">
        <v>1159</v>
      </c>
      <c r="C864" t="s">
        <v>2607</v>
      </c>
    </row>
    <row r="865" spans="2:3" x14ac:dyDescent="0.3">
      <c r="B865" t="s">
        <v>1160</v>
      </c>
      <c r="C865" t="s">
        <v>2608</v>
      </c>
    </row>
    <row r="866" spans="2:3" x14ac:dyDescent="0.3">
      <c r="B866" t="s">
        <v>1161</v>
      </c>
      <c r="C866" t="s">
        <v>2609</v>
      </c>
    </row>
    <row r="867" spans="2:3" x14ac:dyDescent="0.3">
      <c r="B867" t="s">
        <v>1162</v>
      </c>
      <c r="C867" t="s">
        <v>2610</v>
      </c>
    </row>
    <row r="868" spans="2:3" x14ac:dyDescent="0.3">
      <c r="B868" t="s">
        <v>1163</v>
      </c>
      <c r="C868" t="s">
        <v>2611</v>
      </c>
    </row>
    <row r="869" spans="2:3" x14ac:dyDescent="0.3">
      <c r="B869" t="s">
        <v>193</v>
      </c>
      <c r="C869" t="s">
        <v>2612</v>
      </c>
    </row>
    <row r="870" spans="2:3" x14ac:dyDescent="0.3">
      <c r="B870" t="s">
        <v>1164</v>
      </c>
      <c r="C870" t="s">
        <v>989</v>
      </c>
    </row>
    <row r="871" spans="2:3" x14ac:dyDescent="0.3">
      <c r="B871" t="s">
        <v>1165</v>
      </c>
      <c r="C871" t="s">
        <v>2613</v>
      </c>
    </row>
    <row r="872" spans="2:3" x14ac:dyDescent="0.3">
      <c r="B872" t="s">
        <v>194</v>
      </c>
      <c r="C872" t="s">
        <v>2614</v>
      </c>
    </row>
    <row r="873" spans="2:3" x14ac:dyDescent="0.3">
      <c r="B873" t="s">
        <v>195</v>
      </c>
      <c r="C873" t="s">
        <v>2615</v>
      </c>
    </row>
    <row r="874" spans="2:3" x14ac:dyDescent="0.3">
      <c r="B874" t="s">
        <v>1166</v>
      </c>
      <c r="C874" t="s">
        <v>2616</v>
      </c>
    </row>
    <row r="875" spans="2:3" x14ac:dyDescent="0.3">
      <c r="B875" t="s">
        <v>1167</v>
      </c>
      <c r="C875" t="s">
        <v>2617</v>
      </c>
    </row>
    <row r="876" spans="2:3" x14ac:dyDescent="0.3">
      <c r="B876" t="s">
        <v>196</v>
      </c>
      <c r="C876" t="s">
        <v>2618</v>
      </c>
    </row>
    <row r="877" spans="2:3" x14ac:dyDescent="0.3">
      <c r="B877" t="s">
        <v>1168</v>
      </c>
      <c r="C877" t="s">
        <v>2619</v>
      </c>
    </row>
    <row r="878" spans="2:3" x14ac:dyDescent="0.3">
      <c r="B878" t="s">
        <v>1169</v>
      </c>
      <c r="C878" t="s">
        <v>2620</v>
      </c>
    </row>
    <row r="879" spans="2:3" x14ac:dyDescent="0.3">
      <c r="B879" t="s">
        <v>1170</v>
      </c>
      <c r="C879" t="s">
        <v>2621</v>
      </c>
    </row>
    <row r="880" spans="2:3" x14ac:dyDescent="0.3">
      <c r="B880" t="s">
        <v>1171</v>
      </c>
      <c r="C880" t="s">
        <v>2622</v>
      </c>
    </row>
    <row r="881" spans="2:3" x14ac:dyDescent="0.3">
      <c r="B881" t="s">
        <v>1172</v>
      </c>
      <c r="C881" t="s">
        <v>2623</v>
      </c>
    </row>
    <row r="882" spans="2:3" x14ac:dyDescent="0.3">
      <c r="B882" t="s">
        <v>1173</v>
      </c>
      <c r="C882" t="s">
        <v>2624</v>
      </c>
    </row>
    <row r="883" spans="2:3" x14ac:dyDescent="0.3">
      <c r="B883" t="s">
        <v>1174</v>
      </c>
      <c r="C883" t="s">
        <v>2625</v>
      </c>
    </row>
    <row r="884" spans="2:3" x14ac:dyDescent="0.3">
      <c r="B884" t="s">
        <v>1175</v>
      </c>
      <c r="C884" t="s">
        <v>2626</v>
      </c>
    </row>
    <row r="885" spans="2:3" x14ac:dyDescent="0.3">
      <c r="B885" t="s">
        <v>1176</v>
      </c>
      <c r="C885" t="s">
        <v>2627</v>
      </c>
    </row>
    <row r="886" spans="2:3" x14ac:dyDescent="0.3">
      <c r="B886" t="s">
        <v>1177</v>
      </c>
      <c r="C886" t="s">
        <v>1001</v>
      </c>
    </row>
    <row r="887" spans="2:3" x14ac:dyDescent="0.3">
      <c r="B887" t="s">
        <v>1178</v>
      </c>
      <c r="C887" t="s">
        <v>2628</v>
      </c>
    </row>
    <row r="888" spans="2:3" x14ac:dyDescent="0.3">
      <c r="B888" t="s">
        <v>1179</v>
      </c>
      <c r="C888" t="s">
        <v>2629</v>
      </c>
    </row>
    <row r="889" spans="2:3" x14ac:dyDescent="0.3">
      <c r="B889" t="s">
        <v>1180</v>
      </c>
      <c r="C889" t="s">
        <v>2630</v>
      </c>
    </row>
    <row r="890" spans="2:3" x14ac:dyDescent="0.3">
      <c r="B890" t="s">
        <v>1181</v>
      </c>
      <c r="C890" t="s">
        <v>2631</v>
      </c>
    </row>
    <row r="891" spans="2:3" x14ac:dyDescent="0.3">
      <c r="B891" t="s">
        <v>1182</v>
      </c>
      <c r="C891" t="s">
        <v>2632</v>
      </c>
    </row>
    <row r="892" spans="2:3" x14ac:dyDescent="0.3">
      <c r="B892" t="s">
        <v>1183</v>
      </c>
      <c r="C892" t="s">
        <v>2633</v>
      </c>
    </row>
    <row r="893" spans="2:3" x14ac:dyDescent="0.3">
      <c r="B893" t="s">
        <v>1184</v>
      </c>
      <c r="C893" t="s">
        <v>2634</v>
      </c>
    </row>
    <row r="894" spans="2:3" x14ac:dyDescent="0.3">
      <c r="B894" t="s">
        <v>1185</v>
      </c>
      <c r="C894" t="s">
        <v>2635</v>
      </c>
    </row>
    <row r="895" spans="2:3" x14ac:dyDescent="0.3">
      <c r="B895" t="s">
        <v>198</v>
      </c>
      <c r="C895" t="s">
        <v>2636</v>
      </c>
    </row>
    <row r="896" spans="2:3" x14ac:dyDescent="0.3">
      <c r="B896" t="s">
        <v>1186</v>
      </c>
      <c r="C896" t="s">
        <v>1003</v>
      </c>
    </row>
    <row r="897" spans="2:3" x14ac:dyDescent="0.3">
      <c r="B897" t="s">
        <v>1187</v>
      </c>
      <c r="C897" t="s">
        <v>1004</v>
      </c>
    </row>
    <row r="898" spans="2:3" x14ac:dyDescent="0.3">
      <c r="B898" t="s">
        <v>1188</v>
      </c>
      <c r="C898" t="s">
        <v>1005</v>
      </c>
    </row>
    <row r="899" spans="2:3" x14ac:dyDescent="0.3">
      <c r="B899" t="s">
        <v>1189</v>
      </c>
      <c r="C899" t="s">
        <v>2637</v>
      </c>
    </row>
    <row r="900" spans="2:3" x14ac:dyDescent="0.3">
      <c r="B900" t="s">
        <v>1190</v>
      </c>
      <c r="C900" t="s">
        <v>2638</v>
      </c>
    </row>
    <row r="901" spans="2:3" x14ac:dyDescent="0.3">
      <c r="B901" t="s">
        <v>1191</v>
      </c>
      <c r="C901" t="s">
        <v>2639</v>
      </c>
    </row>
    <row r="902" spans="2:3" x14ac:dyDescent="0.3">
      <c r="B902" t="s">
        <v>1192</v>
      </c>
      <c r="C902" t="s">
        <v>1012</v>
      </c>
    </row>
    <row r="903" spans="2:3" x14ac:dyDescent="0.3">
      <c r="B903" t="s">
        <v>1193</v>
      </c>
      <c r="C903" t="s">
        <v>2640</v>
      </c>
    </row>
    <row r="904" spans="2:3" x14ac:dyDescent="0.3">
      <c r="B904" t="s">
        <v>1194</v>
      </c>
      <c r="C904" t="s">
        <v>2641</v>
      </c>
    </row>
    <row r="905" spans="2:3" x14ac:dyDescent="0.3">
      <c r="B905" t="s">
        <v>1195</v>
      </c>
      <c r="C905" t="s">
        <v>2642</v>
      </c>
    </row>
    <row r="906" spans="2:3" x14ac:dyDescent="0.3">
      <c r="B906" t="s">
        <v>1196</v>
      </c>
      <c r="C906" t="s">
        <v>2643</v>
      </c>
    </row>
    <row r="907" spans="2:3" x14ac:dyDescent="0.3">
      <c r="B907" t="s">
        <v>1197</v>
      </c>
      <c r="C907" t="s">
        <v>2644</v>
      </c>
    </row>
    <row r="908" spans="2:3" x14ac:dyDescent="0.3">
      <c r="B908" t="s">
        <v>1198</v>
      </c>
      <c r="C908" t="s">
        <v>2645</v>
      </c>
    </row>
    <row r="909" spans="2:3" x14ac:dyDescent="0.3">
      <c r="B909" t="s">
        <v>1199</v>
      </c>
      <c r="C909" t="s">
        <v>2646</v>
      </c>
    </row>
    <row r="910" spans="2:3" x14ac:dyDescent="0.3">
      <c r="B910" t="s">
        <v>1200</v>
      </c>
      <c r="C910" t="s">
        <v>2647</v>
      </c>
    </row>
    <row r="911" spans="2:3" x14ac:dyDescent="0.3">
      <c r="B911" t="s">
        <v>1201</v>
      </c>
      <c r="C911" t="s">
        <v>2648</v>
      </c>
    </row>
    <row r="912" spans="2:3" x14ac:dyDescent="0.3">
      <c r="B912" t="s">
        <v>1202</v>
      </c>
      <c r="C912" t="s">
        <v>2649</v>
      </c>
    </row>
    <row r="913" spans="2:3" x14ac:dyDescent="0.3">
      <c r="B913" t="s">
        <v>1203</v>
      </c>
      <c r="C913" t="s">
        <v>2650</v>
      </c>
    </row>
    <row r="914" spans="2:3" x14ac:dyDescent="0.3">
      <c r="B914" t="s">
        <v>1204</v>
      </c>
      <c r="C914" t="s">
        <v>2651</v>
      </c>
    </row>
    <row r="915" spans="2:3" x14ac:dyDescent="0.3">
      <c r="B915" t="s">
        <v>1205</v>
      </c>
      <c r="C915" t="s">
        <v>2652</v>
      </c>
    </row>
    <row r="916" spans="2:3" x14ac:dyDescent="0.3">
      <c r="B916" t="s">
        <v>1206</v>
      </c>
      <c r="C916" t="s">
        <v>2653</v>
      </c>
    </row>
    <row r="917" spans="2:3" x14ac:dyDescent="0.3">
      <c r="B917" t="s">
        <v>1207</v>
      </c>
      <c r="C917" t="s">
        <v>2654</v>
      </c>
    </row>
    <row r="918" spans="2:3" x14ac:dyDescent="0.3">
      <c r="B918" t="s">
        <v>1208</v>
      </c>
      <c r="C918" t="s">
        <v>2655</v>
      </c>
    </row>
    <row r="919" spans="2:3" x14ac:dyDescent="0.3">
      <c r="B919" t="s">
        <v>201</v>
      </c>
      <c r="C919" t="s">
        <v>2656</v>
      </c>
    </row>
    <row r="920" spans="2:3" x14ac:dyDescent="0.3">
      <c r="B920" t="s">
        <v>1209</v>
      </c>
      <c r="C920" t="s">
        <v>2657</v>
      </c>
    </row>
    <row r="921" spans="2:3" x14ac:dyDescent="0.3">
      <c r="B921" t="s">
        <v>1210</v>
      </c>
      <c r="C921" t="s">
        <v>2658</v>
      </c>
    </row>
    <row r="922" spans="2:3" x14ac:dyDescent="0.3">
      <c r="B922" t="s">
        <v>202</v>
      </c>
      <c r="C922" t="s">
        <v>2659</v>
      </c>
    </row>
    <row r="923" spans="2:3" x14ac:dyDescent="0.3">
      <c r="B923" t="s">
        <v>1211</v>
      </c>
      <c r="C923" t="s">
        <v>2660</v>
      </c>
    </row>
    <row r="924" spans="2:3" x14ac:dyDescent="0.3">
      <c r="B924" t="s">
        <v>1212</v>
      </c>
      <c r="C924" t="s">
        <v>2661</v>
      </c>
    </row>
    <row r="925" spans="2:3" x14ac:dyDescent="0.3">
      <c r="B925" t="s">
        <v>1213</v>
      </c>
      <c r="C925" t="s">
        <v>2662</v>
      </c>
    </row>
    <row r="926" spans="2:3" x14ac:dyDescent="0.3">
      <c r="B926" t="s">
        <v>1214</v>
      </c>
      <c r="C926" t="s">
        <v>2663</v>
      </c>
    </row>
    <row r="927" spans="2:3" x14ac:dyDescent="0.3">
      <c r="B927" t="s">
        <v>1215</v>
      </c>
      <c r="C927" t="s">
        <v>2664</v>
      </c>
    </row>
    <row r="928" spans="2:3" x14ac:dyDescent="0.3">
      <c r="B928" t="s">
        <v>1216</v>
      </c>
      <c r="C928" t="s">
        <v>1017</v>
      </c>
    </row>
    <row r="929" spans="2:3" x14ac:dyDescent="0.3">
      <c r="B929" t="s">
        <v>1217</v>
      </c>
      <c r="C929" t="s">
        <v>2665</v>
      </c>
    </row>
    <row r="930" spans="2:3" x14ac:dyDescent="0.3">
      <c r="B930" t="s">
        <v>1218</v>
      </c>
      <c r="C930" t="s">
        <v>2666</v>
      </c>
    </row>
    <row r="931" spans="2:3" x14ac:dyDescent="0.3">
      <c r="B931" t="s">
        <v>1219</v>
      </c>
      <c r="C931" t="s">
        <v>2667</v>
      </c>
    </row>
    <row r="932" spans="2:3" x14ac:dyDescent="0.3">
      <c r="B932" t="s">
        <v>204</v>
      </c>
      <c r="C932" t="s">
        <v>2668</v>
      </c>
    </row>
    <row r="933" spans="2:3" x14ac:dyDescent="0.3">
      <c r="B933" t="s">
        <v>1220</v>
      </c>
      <c r="C933" t="s">
        <v>2669</v>
      </c>
    </row>
    <row r="934" spans="2:3" x14ac:dyDescent="0.3">
      <c r="B934" t="s">
        <v>205</v>
      </c>
      <c r="C934" t="s">
        <v>1027</v>
      </c>
    </row>
    <row r="935" spans="2:3" x14ac:dyDescent="0.3">
      <c r="B935" t="s">
        <v>1221</v>
      </c>
      <c r="C935" t="s">
        <v>2670</v>
      </c>
    </row>
    <row r="936" spans="2:3" x14ac:dyDescent="0.3">
      <c r="B936" t="s">
        <v>1222</v>
      </c>
      <c r="C936" t="s">
        <v>2671</v>
      </c>
    </row>
    <row r="937" spans="2:3" x14ac:dyDescent="0.3">
      <c r="B937" t="s">
        <v>1223</v>
      </c>
      <c r="C937" t="s">
        <v>2672</v>
      </c>
    </row>
    <row r="938" spans="2:3" x14ac:dyDescent="0.3">
      <c r="B938" t="s">
        <v>1224</v>
      </c>
      <c r="C938" t="s">
        <v>2673</v>
      </c>
    </row>
    <row r="939" spans="2:3" x14ac:dyDescent="0.3">
      <c r="B939" t="s">
        <v>1225</v>
      </c>
      <c r="C939" t="s">
        <v>2674</v>
      </c>
    </row>
    <row r="940" spans="2:3" x14ac:dyDescent="0.3">
      <c r="B940" t="s">
        <v>1226</v>
      </c>
      <c r="C940" t="s">
        <v>2675</v>
      </c>
    </row>
    <row r="941" spans="2:3" x14ac:dyDescent="0.3">
      <c r="B941" t="s">
        <v>1227</v>
      </c>
      <c r="C941" t="s">
        <v>2676</v>
      </c>
    </row>
    <row r="942" spans="2:3" x14ac:dyDescent="0.3">
      <c r="B942" t="s">
        <v>1228</v>
      </c>
      <c r="C942" t="s">
        <v>2677</v>
      </c>
    </row>
    <row r="943" spans="2:3" x14ac:dyDescent="0.3">
      <c r="B943" t="s">
        <v>1229</v>
      </c>
      <c r="C943" t="s">
        <v>2678</v>
      </c>
    </row>
    <row r="944" spans="2:3" x14ac:dyDescent="0.3">
      <c r="B944" t="s">
        <v>1230</v>
      </c>
      <c r="C944" t="s">
        <v>2679</v>
      </c>
    </row>
    <row r="945" spans="2:3" x14ac:dyDescent="0.3">
      <c r="B945" t="s">
        <v>1231</v>
      </c>
      <c r="C945" t="s">
        <v>2680</v>
      </c>
    </row>
    <row r="946" spans="2:3" x14ac:dyDescent="0.3">
      <c r="B946" t="s">
        <v>1232</v>
      </c>
      <c r="C946" t="s">
        <v>2681</v>
      </c>
    </row>
    <row r="947" spans="2:3" x14ac:dyDescent="0.3">
      <c r="B947" t="s">
        <v>1233</v>
      </c>
      <c r="C947" t="s">
        <v>2682</v>
      </c>
    </row>
    <row r="948" spans="2:3" x14ac:dyDescent="0.3">
      <c r="B948" t="s">
        <v>1234</v>
      </c>
      <c r="C948" t="s">
        <v>2683</v>
      </c>
    </row>
    <row r="949" spans="2:3" x14ac:dyDescent="0.3">
      <c r="B949" t="s">
        <v>1235</v>
      </c>
      <c r="C949" t="s">
        <v>2684</v>
      </c>
    </row>
    <row r="950" spans="2:3" x14ac:dyDescent="0.3">
      <c r="B950" t="s">
        <v>1236</v>
      </c>
      <c r="C950" t="s">
        <v>2685</v>
      </c>
    </row>
    <row r="951" spans="2:3" x14ac:dyDescent="0.3">
      <c r="B951" t="s">
        <v>1237</v>
      </c>
      <c r="C951" t="s">
        <v>2686</v>
      </c>
    </row>
    <row r="952" spans="2:3" x14ac:dyDescent="0.3">
      <c r="B952" t="s">
        <v>1238</v>
      </c>
      <c r="C952" t="s">
        <v>2687</v>
      </c>
    </row>
    <row r="953" spans="2:3" x14ac:dyDescent="0.3">
      <c r="B953" t="s">
        <v>1239</v>
      </c>
      <c r="C953" t="s">
        <v>2688</v>
      </c>
    </row>
    <row r="954" spans="2:3" x14ac:dyDescent="0.3">
      <c r="B954" t="s">
        <v>1240</v>
      </c>
      <c r="C954" t="s">
        <v>2689</v>
      </c>
    </row>
    <row r="955" spans="2:3" x14ac:dyDescent="0.3">
      <c r="B955" t="s">
        <v>1241</v>
      </c>
      <c r="C955" t="s">
        <v>2690</v>
      </c>
    </row>
    <row r="956" spans="2:3" x14ac:dyDescent="0.3">
      <c r="B956" t="s">
        <v>1242</v>
      </c>
      <c r="C956" t="s">
        <v>2691</v>
      </c>
    </row>
    <row r="957" spans="2:3" x14ac:dyDescent="0.3">
      <c r="B957" t="s">
        <v>1243</v>
      </c>
      <c r="C957" t="s">
        <v>2692</v>
      </c>
    </row>
    <row r="958" spans="2:3" x14ac:dyDescent="0.3">
      <c r="B958" t="s">
        <v>208</v>
      </c>
      <c r="C958" t="s">
        <v>2693</v>
      </c>
    </row>
    <row r="959" spans="2:3" x14ac:dyDescent="0.3">
      <c r="B959" t="s">
        <v>1244</v>
      </c>
      <c r="C959" t="s">
        <v>2694</v>
      </c>
    </row>
    <row r="960" spans="2:3" x14ac:dyDescent="0.3">
      <c r="B960" t="s">
        <v>1245</v>
      </c>
      <c r="C960" t="s">
        <v>2695</v>
      </c>
    </row>
    <row r="961" spans="2:3" x14ac:dyDescent="0.3">
      <c r="B961" t="s">
        <v>1246</v>
      </c>
      <c r="C961" t="s">
        <v>2696</v>
      </c>
    </row>
    <row r="962" spans="2:3" x14ac:dyDescent="0.3">
      <c r="B962" t="s">
        <v>1247</v>
      </c>
      <c r="C962" t="s">
        <v>2697</v>
      </c>
    </row>
    <row r="963" spans="2:3" x14ac:dyDescent="0.3">
      <c r="B963" t="s">
        <v>1248</v>
      </c>
      <c r="C963" t="s">
        <v>2698</v>
      </c>
    </row>
    <row r="964" spans="2:3" x14ac:dyDescent="0.3">
      <c r="B964" t="s">
        <v>1249</v>
      </c>
      <c r="C964" t="s">
        <v>2699</v>
      </c>
    </row>
    <row r="965" spans="2:3" x14ac:dyDescent="0.3">
      <c r="B965" t="s">
        <v>1250</v>
      </c>
      <c r="C965" t="s">
        <v>2700</v>
      </c>
    </row>
    <row r="966" spans="2:3" x14ac:dyDescent="0.3">
      <c r="B966" t="s">
        <v>1251</v>
      </c>
      <c r="C966" t="s">
        <v>2701</v>
      </c>
    </row>
    <row r="967" spans="2:3" x14ac:dyDescent="0.3">
      <c r="B967" t="s">
        <v>1252</v>
      </c>
      <c r="C967" t="s">
        <v>2702</v>
      </c>
    </row>
    <row r="968" spans="2:3" x14ac:dyDescent="0.3">
      <c r="B968" t="s">
        <v>1253</v>
      </c>
      <c r="C968" t="s">
        <v>2703</v>
      </c>
    </row>
    <row r="969" spans="2:3" x14ac:dyDescent="0.3">
      <c r="B969" t="s">
        <v>1254</v>
      </c>
      <c r="C969" t="s">
        <v>2704</v>
      </c>
    </row>
    <row r="970" spans="2:3" x14ac:dyDescent="0.3">
      <c r="B970" t="s">
        <v>213</v>
      </c>
      <c r="C970" t="s">
        <v>2705</v>
      </c>
    </row>
    <row r="971" spans="2:3" x14ac:dyDescent="0.3">
      <c r="B971" t="s">
        <v>1255</v>
      </c>
      <c r="C971" t="s">
        <v>1057</v>
      </c>
    </row>
    <row r="972" spans="2:3" x14ac:dyDescent="0.3">
      <c r="B972" t="s">
        <v>1256</v>
      </c>
      <c r="C972" t="s">
        <v>1059</v>
      </c>
    </row>
    <row r="973" spans="2:3" x14ac:dyDescent="0.3">
      <c r="B973" t="s">
        <v>1257</v>
      </c>
      <c r="C973" t="s">
        <v>2706</v>
      </c>
    </row>
    <row r="974" spans="2:3" x14ac:dyDescent="0.3">
      <c r="B974" t="s">
        <v>1258</v>
      </c>
      <c r="C974" t="s">
        <v>2707</v>
      </c>
    </row>
    <row r="975" spans="2:3" x14ac:dyDescent="0.3">
      <c r="B975" t="s">
        <v>1259</v>
      </c>
      <c r="C975" t="s">
        <v>2708</v>
      </c>
    </row>
    <row r="976" spans="2:3" x14ac:dyDescent="0.3">
      <c r="B976" t="s">
        <v>1260</v>
      </c>
      <c r="C976" t="s">
        <v>2709</v>
      </c>
    </row>
    <row r="977" spans="2:3" x14ac:dyDescent="0.3">
      <c r="B977" t="s">
        <v>1261</v>
      </c>
      <c r="C977" t="s">
        <v>2710</v>
      </c>
    </row>
    <row r="978" spans="2:3" x14ac:dyDescent="0.3">
      <c r="B978" t="s">
        <v>1262</v>
      </c>
      <c r="C978" t="s">
        <v>1061</v>
      </c>
    </row>
    <row r="979" spans="2:3" x14ac:dyDescent="0.3">
      <c r="B979" t="s">
        <v>1263</v>
      </c>
      <c r="C979" t="s">
        <v>2711</v>
      </c>
    </row>
    <row r="980" spans="2:3" x14ac:dyDescent="0.3">
      <c r="B980" t="s">
        <v>215</v>
      </c>
      <c r="C980" t="s">
        <v>2712</v>
      </c>
    </row>
    <row r="981" spans="2:3" x14ac:dyDescent="0.3">
      <c r="B981" t="s">
        <v>1264</v>
      </c>
      <c r="C981" t="s">
        <v>2713</v>
      </c>
    </row>
    <row r="982" spans="2:3" x14ac:dyDescent="0.3">
      <c r="B982" t="s">
        <v>1265</v>
      </c>
      <c r="C982" t="s">
        <v>2714</v>
      </c>
    </row>
    <row r="983" spans="2:3" x14ac:dyDescent="0.3">
      <c r="B983" t="s">
        <v>1266</v>
      </c>
      <c r="C983" t="s">
        <v>2715</v>
      </c>
    </row>
    <row r="984" spans="2:3" x14ac:dyDescent="0.3">
      <c r="B984" t="s">
        <v>1267</v>
      </c>
      <c r="C984" t="s">
        <v>2716</v>
      </c>
    </row>
    <row r="985" spans="2:3" x14ac:dyDescent="0.3">
      <c r="B985" t="s">
        <v>1268</v>
      </c>
      <c r="C985" t="s">
        <v>2717</v>
      </c>
    </row>
    <row r="986" spans="2:3" x14ac:dyDescent="0.3">
      <c r="B986" t="s">
        <v>1269</v>
      </c>
      <c r="C986" t="s">
        <v>2718</v>
      </c>
    </row>
    <row r="987" spans="2:3" x14ac:dyDescent="0.3">
      <c r="B987" t="s">
        <v>1270</v>
      </c>
      <c r="C987" t="s">
        <v>2719</v>
      </c>
    </row>
    <row r="988" spans="2:3" x14ac:dyDescent="0.3">
      <c r="B988" t="s">
        <v>1271</v>
      </c>
      <c r="C988" t="s">
        <v>1065</v>
      </c>
    </row>
    <row r="989" spans="2:3" x14ac:dyDescent="0.3">
      <c r="B989" t="s">
        <v>1272</v>
      </c>
      <c r="C989" t="s">
        <v>2720</v>
      </c>
    </row>
    <row r="990" spans="2:3" x14ac:dyDescent="0.3">
      <c r="B990" t="s">
        <v>1273</v>
      </c>
      <c r="C990" t="s">
        <v>1067</v>
      </c>
    </row>
    <row r="991" spans="2:3" x14ac:dyDescent="0.3">
      <c r="B991" t="s">
        <v>1274</v>
      </c>
      <c r="C991" t="s">
        <v>2721</v>
      </c>
    </row>
    <row r="992" spans="2:3" x14ac:dyDescent="0.3">
      <c r="B992" t="s">
        <v>1275</v>
      </c>
      <c r="C992" t="s">
        <v>2722</v>
      </c>
    </row>
    <row r="993" spans="2:3" x14ac:dyDescent="0.3">
      <c r="B993" t="s">
        <v>1276</v>
      </c>
      <c r="C993" t="s">
        <v>2723</v>
      </c>
    </row>
    <row r="994" spans="2:3" x14ac:dyDescent="0.3">
      <c r="B994" t="s">
        <v>1277</v>
      </c>
      <c r="C994" t="s">
        <v>2724</v>
      </c>
    </row>
    <row r="995" spans="2:3" x14ac:dyDescent="0.3">
      <c r="B995" t="s">
        <v>1278</v>
      </c>
      <c r="C995" t="s">
        <v>2725</v>
      </c>
    </row>
    <row r="996" spans="2:3" x14ac:dyDescent="0.3">
      <c r="B996" t="s">
        <v>1279</v>
      </c>
      <c r="C996" t="s">
        <v>2726</v>
      </c>
    </row>
    <row r="997" spans="2:3" x14ac:dyDescent="0.3">
      <c r="B997" t="s">
        <v>1280</v>
      </c>
      <c r="C997" t="s">
        <v>2727</v>
      </c>
    </row>
    <row r="998" spans="2:3" x14ac:dyDescent="0.3">
      <c r="B998" t="s">
        <v>1281</v>
      </c>
      <c r="C998" t="s">
        <v>1070</v>
      </c>
    </row>
    <row r="999" spans="2:3" x14ac:dyDescent="0.3">
      <c r="B999" t="s">
        <v>218</v>
      </c>
      <c r="C999" t="s">
        <v>2728</v>
      </c>
    </row>
    <row r="1000" spans="2:3" x14ac:dyDescent="0.3">
      <c r="B1000" t="s">
        <v>1282</v>
      </c>
      <c r="C1000" t="s">
        <v>2729</v>
      </c>
    </row>
    <row r="1001" spans="2:3" x14ac:dyDescent="0.3">
      <c r="B1001" t="s">
        <v>1283</v>
      </c>
      <c r="C1001" t="s">
        <v>2730</v>
      </c>
    </row>
    <row r="1002" spans="2:3" x14ac:dyDescent="0.3">
      <c r="B1002" t="s">
        <v>1284</v>
      </c>
      <c r="C1002" t="s">
        <v>2731</v>
      </c>
    </row>
    <row r="1003" spans="2:3" x14ac:dyDescent="0.3">
      <c r="B1003" t="s">
        <v>1285</v>
      </c>
      <c r="C1003" t="s">
        <v>1071</v>
      </c>
    </row>
    <row r="1004" spans="2:3" x14ac:dyDescent="0.3">
      <c r="B1004" t="s">
        <v>1286</v>
      </c>
      <c r="C1004" t="s">
        <v>2732</v>
      </c>
    </row>
    <row r="1005" spans="2:3" x14ac:dyDescent="0.3">
      <c r="B1005" t="s">
        <v>1287</v>
      </c>
      <c r="C1005" t="s">
        <v>1079</v>
      </c>
    </row>
    <row r="1006" spans="2:3" x14ac:dyDescent="0.3">
      <c r="B1006" t="s">
        <v>1288</v>
      </c>
      <c r="C1006" t="s">
        <v>2733</v>
      </c>
    </row>
    <row r="1007" spans="2:3" x14ac:dyDescent="0.3">
      <c r="B1007" t="s">
        <v>1289</v>
      </c>
      <c r="C1007" t="s">
        <v>2734</v>
      </c>
    </row>
    <row r="1008" spans="2:3" x14ac:dyDescent="0.3">
      <c r="B1008" t="s">
        <v>1290</v>
      </c>
      <c r="C1008" t="s">
        <v>2735</v>
      </c>
    </row>
    <row r="1009" spans="2:3" x14ac:dyDescent="0.3">
      <c r="B1009" t="s">
        <v>1291</v>
      </c>
      <c r="C1009" t="s">
        <v>2736</v>
      </c>
    </row>
    <row r="1010" spans="2:3" x14ac:dyDescent="0.3">
      <c r="B1010" t="s">
        <v>1292</v>
      </c>
      <c r="C1010" t="s">
        <v>2737</v>
      </c>
    </row>
    <row r="1011" spans="2:3" x14ac:dyDescent="0.3">
      <c r="B1011" t="s">
        <v>1293</v>
      </c>
      <c r="C1011" t="s">
        <v>2738</v>
      </c>
    </row>
    <row r="1012" spans="2:3" x14ac:dyDescent="0.3">
      <c r="B1012" t="s">
        <v>1294</v>
      </c>
      <c r="C1012" t="s">
        <v>2739</v>
      </c>
    </row>
    <row r="1013" spans="2:3" x14ac:dyDescent="0.3">
      <c r="B1013" t="s">
        <v>1295</v>
      </c>
      <c r="C1013" t="s">
        <v>2740</v>
      </c>
    </row>
    <row r="1014" spans="2:3" x14ac:dyDescent="0.3">
      <c r="B1014" t="s">
        <v>1296</v>
      </c>
      <c r="C1014" t="s">
        <v>1088</v>
      </c>
    </row>
    <row r="1015" spans="2:3" x14ac:dyDescent="0.3">
      <c r="B1015" t="s">
        <v>1297</v>
      </c>
      <c r="C1015" t="s">
        <v>174</v>
      </c>
    </row>
    <row r="1016" spans="2:3" x14ac:dyDescent="0.3">
      <c r="B1016" t="s">
        <v>1298</v>
      </c>
      <c r="C1016" t="s">
        <v>2741</v>
      </c>
    </row>
    <row r="1017" spans="2:3" x14ac:dyDescent="0.3">
      <c r="B1017" t="s">
        <v>220</v>
      </c>
      <c r="C1017" t="s">
        <v>2742</v>
      </c>
    </row>
    <row r="1018" spans="2:3" x14ac:dyDescent="0.3">
      <c r="B1018" t="s">
        <v>1299</v>
      </c>
      <c r="C1018" t="s">
        <v>2743</v>
      </c>
    </row>
    <row r="1019" spans="2:3" x14ac:dyDescent="0.3">
      <c r="B1019" t="s">
        <v>1300</v>
      </c>
      <c r="C1019" t="s">
        <v>2744</v>
      </c>
    </row>
    <row r="1020" spans="2:3" x14ac:dyDescent="0.3">
      <c r="B1020" t="s">
        <v>1301</v>
      </c>
      <c r="C1020" t="s">
        <v>2745</v>
      </c>
    </row>
    <row r="1021" spans="2:3" x14ac:dyDescent="0.3">
      <c r="B1021" t="s">
        <v>1302</v>
      </c>
      <c r="C1021" t="s">
        <v>2746</v>
      </c>
    </row>
    <row r="1022" spans="2:3" x14ac:dyDescent="0.3">
      <c r="B1022" t="s">
        <v>1303</v>
      </c>
      <c r="C1022" t="s">
        <v>2747</v>
      </c>
    </row>
    <row r="1023" spans="2:3" x14ac:dyDescent="0.3">
      <c r="B1023" t="s">
        <v>1304</v>
      </c>
      <c r="C1023" t="s">
        <v>2748</v>
      </c>
    </row>
    <row r="1024" spans="2:3" x14ac:dyDescent="0.3">
      <c r="B1024" t="s">
        <v>1305</v>
      </c>
      <c r="C1024" t="s">
        <v>2749</v>
      </c>
    </row>
    <row r="1025" spans="2:3" x14ac:dyDescent="0.3">
      <c r="B1025" t="s">
        <v>1306</v>
      </c>
      <c r="C1025" t="s">
        <v>2750</v>
      </c>
    </row>
    <row r="1026" spans="2:3" x14ac:dyDescent="0.3">
      <c r="B1026" t="s">
        <v>1307</v>
      </c>
      <c r="C1026" t="s">
        <v>2751</v>
      </c>
    </row>
    <row r="1027" spans="2:3" x14ac:dyDescent="0.3">
      <c r="B1027" t="s">
        <v>1308</v>
      </c>
      <c r="C1027" t="s">
        <v>2752</v>
      </c>
    </row>
    <row r="1028" spans="2:3" x14ac:dyDescent="0.3">
      <c r="B1028" t="s">
        <v>1309</v>
      </c>
      <c r="C1028" t="s">
        <v>2753</v>
      </c>
    </row>
    <row r="1029" spans="2:3" x14ac:dyDescent="0.3">
      <c r="B1029" t="s">
        <v>1310</v>
      </c>
      <c r="C1029" t="s">
        <v>175</v>
      </c>
    </row>
    <row r="1030" spans="2:3" x14ac:dyDescent="0.3">
      <c r="B1030" t="s">
        <v>1311</v>
      </c>
      <c r="C1030" t="s">
        <v>2754</v>
      </c>
    </row>
    <row r="1031" spans="2:3" x14ac:dyDescent="0.3">
      <c r="B1031" t="s">
        <v>1312</v>
      </c>
      <c r="C1031" t="s">
        <v>2755</v>
      </c>
    </row>
    <row r="1032" spans="2:3" x14ac:dyDescent="0.3">
      <c r="B1032" t="s">
        <v>1313</v>
      </c>
      <c r="C1032" t="s">
        <v>2756</v>
      </c>
    </row>
    <row r="1033" spans="2:3" x14ac:dyDescent="0.3">
      <c r="B1033" t="s">
        <v>1314</v>
      </c>
      <c r="C1033" t="s">
        <v>2757</v>
      </c>
    </row>
    <row r="1034" spans="2:3" x14ac:dyDescent="0.3">
      <c r="B1034" t="s">
        <v>1315</v>
      </c>
      <c r="C1034" t="s">
        <v>2758</v>
      </c>
    </row>
    <row r="1035" spans="2:3" x14ac:dyDescent="0.3">
      <c r="B1035" t="s">
        <v>1316</v>
      </c>
      <c r="C1035" t="s">
        <v>2759</v>
      </c>
    </row>
    <row r="1036" spans="2:3" x14ac:dyDescent="0.3">
      <c r="B1036" t="s">
        <v>1317</v>
      </c>
      <c r="C1036" t="s">
        <v>2760</v>
      </c>
    </row>
    <row r="1037" spans="2:3" x14ac:dyDescent="0.3">
      <c r="B1037" t="s">
        <v>1318</v>
      </c>
      <c r="C1037" t="s">
        <v>2761</v>
      </c>
    </row>
    <row r="1038" spans="2:3" x14ac:dyDescent="0.3">
      <c r="B1038" t="s">
        <v>1319</v>
      </c>
      <c r="C1038" t="s">
        <v>2762</v>
      </c>
    </row>
    <row r="1039" spans="2:3" x14ac:dyDescent="0.3">
      <c r="B1039" t="s">
        <v>1320</v>
      </c>
      <c r="C1039" t="s">
        <v>2763</v>
      </c>
    </row>
    <row r="1040" spans="2:3" x14ac:dyDescent="0.3">
      <c r="B1040" t="s">
        <v>1321</v>
      </c>
      <c r="C1040" t="s">
        <v>2764</v>
      </c>
    </row>
    <row r="1041" spans="2:3" x14ac:dyDescent="0.3">
      <c r="B1041" t="s">
        <v>1322</v>
      </c>
      <c r="C1041" t="s">
        <v>2765</v>
      </c>
    </row>
    <row r="1042" spans="2:3" x14ac:dyDescent="0.3">
      <c r="B1042" t="s">
        <v>1323</v>
      </c>
      <c r="C1042" t="s">
        <v>2766</v>
      </c>
    </row>
    <row r="1043" spans="2:3" x14ac:dyDescent="0.3">
      <c r="B1043" t="s">
        <v>1324</v>
      </c>
      <c r="C1043" t="s">
        <v>2767</v>
      </c>
    </row>
    <row r="1044" spans="2:3" x14ac:dyDescent="0.3">
      <c r="B1044" t="s">
        <v>1325</v>
      </c>
      <c r="C1044" t="s">
        <v>2768</v>
      </c>
    </row>
    <row r="1045" spans="2:3" x14ac:dyDescent="0.3">
      <c r="B1045" t="s">
        <v>1326</v>
      </c>
      <c r="C1045" t="s">
        <v>1102</v>
      </c>
    </row>
    <row r="1046" spans="2:3" x14ac:dyDescent="0.3">
      <c r="B1046" t="s">
        <v>1327</v>
      </c>
      <c r="C1046" t="s">
        <v>2769</v>
      </c>
    </row>
    <row r="1047" spans="2:3" x14ac:dyDescent="0.3">
      <c r="B1047" t="s">
        <v>226</v>
      </c>
      <c r="C1047" t="s">
        <v>2770</v>
      </c>
    </row>
    <row r="1048" spans="2:3" x14ac:dyDescent="0.3">
      <c r="B1048" t="s">
        <v>1328</v>
      </c>
      <c r="C1048" t="s">
        <v>1104</v>
      </c>
    </row>
    <row r="1049" spans="2:3" x14ac:dyDescent="0.3">
      <c r="B1049" t="s">
        <v>1329</v>
      </c>
      <c r="C1049" t="s">
        <v>2771</v>
      </c>
    </row>
    <row r="1050" spans="2:3" x14ac:dyDescent="0.3">
      <c r="B1050" t="s">
        <v>1330</v>
      </c>
      <c r="C1050" t="s">
        <v>2772</v>
      </c>
    </row>
    <row r="1051" spans="2:3" x14ac:dyDescent="0.3">
      <c r="B1051" t="s">
        <v>1331</v>
      </c>
      <c r="C1051" t="s">
        <v>2773</v>
      </c>
    </row>
    <row r="1052" spans="2:3" x14ac:dyDescent="0.3">
      <c r="B1052" t="s">
        <v>1332</v>
      </c>
      <c r="C1052" t="s">
        <v>2774</v>
      </c>
    </row>
    <row r="1053" spans="2:3" x14ac:dyDescent="0.3">
      <c r="B1053" t="s">
        <v>1333</v>
      </c>
      <c r="C1053" t="s">
        <v>2775</v>
      </c>
    </row>
    <row r="1054" spans="2:3" x14ac:dyDescent="0.3">
      <c r="B1054" t="s">
        <v>229</v>
      </c>
      <c r="C1054" t="s">
        <v>2776</v>
      </c>
    </row>
    <row r="1055" spans="2:3" x14ac:dyDescent="0.3">
      <c r="B1055" t="s">
        <v>1334</v>
      </c>
      <c r="C1055" t="s">
        <v>2777</v>
      </c>
    </row>
    <row r="1056" spans="2:3" x14ac:dyDescent="0.3">
      <c r="B1056" t="s">
        <v>1335</v>
      </c>
      <c r="C1056" t="s">
        <v>2778</v>
      </c>
    </row>
    <row r="1057" spans="2:3" x14ac:dyDescent="0.3">
      <c r="B1057" t="s">
        <v>1336</v>
      </c>
      <c r="C1057" t="s">
        <v>2779</v>
      </c>
    </row>
    <row r="1058" spans="2:3" x14ac:dyDescent="0.3">
      <c r="B1058" t="s">
        <v>1337</v>
      </c>
      <c r="C1058" t="s">
        <v>2780</v>
      </c>
    </row>
    <row r="1059" spans="2:3" x14ac:dyDescent="0.3">
      <c r="B1059" t="s">
        <v>231</v>
      </c>
      <c r="C1059" t="s">
        <v>2781</v>
      </c>
    </row>
    <row r="1060" spans="2:3" x14ac:dyDescent="0.3">
      <c r="B1060" t="s">
        <v>232</v>
      </c>
      <c r="C1060" t="s">
        <v>2782</v>
      </c>
    </row>
    <row r="1061" spans="2:3" x14ac:dyDescent="0.3">
      <c r="B1061" t="s">
        <v>1338</v>
      </c>
      <c r="C1061" t="s">
        <v>2783</v>
      </c>
    </row>
    <row r="1062" spans="2:3" x14ac:dyDescent="0.3">
      <c r="B1062" t="s">
        <v>233</v>
      </c>
      <c r="C1062" t="s">
        <v>2784</v>
      </c>
    </row>
    <row r="1063" spans="2:3" x14ac:dyDescent="0.3">
      <c r="B1063" t="s">
        <v>1339</v>
      </c>
      <c r="C1063" t="s">
        <v>2785</v>
      </c>
    </row>
    <row r="1064" spans="2:3" x14ac:dyDescent="0.3">
      <c r="B1064" t="s">
        <v>1340</v>
      </c>
      <c r="C1064" t="s">
        <v>2786</v>
      </c>
    </row>
    <row r="1065" spans="2:3" x14ac:dyDescent="0.3">
      <c r="B1065" t="s">
        <v>1341</v>
      </c>
      <c r="C1065" t="s">
        <v>2787</v>
      </c>
    </row>
    <row r="1066" spans="2:3" x14ac:dyDescent="0.3">
      <c r="B1066" t="s">
        <v>1342</v>
      </c>
      <c r="C1066" t="s">
        <v>2788</v>
      </c>
    </row>
    <row r="1067" spans="2:3" x14ac:dyDescent="0.3">
      <c r="B1067" t="s">
        <v>1343</v>
      </c>
      <c r="C1067" t="s">
        <v>2789</v>
      </c>
    </row>
    <row r="1068" spans="2:3" x14ac:dyDescent="0.3">
      <c r="B1068" t="s">
        <v>235</v>
      </c>
      <c r="C1068" t="s">
        <v>2790</v>
      </c>
    </row>
    <row r="1069" spans="2:3" x14ac:dyDescent="0.3">
      <c r="B1069" t="s">
        <v>1344</v>
      </c>
      <c r="C1069" t="s">
        <v>2791</v>
      </c>
    </row>
    <row r="1070" spans="2:3" x14ac:dyDescent="0.3">
      <c r="B1070" t="s">
        <v>1345</v>
      </c>
      <c r="C1070" t="s">
        <v>2792</v>
      </c>
    </row>
    <row r="1071" spans="2:3" x14ac:dyDescent="0.3">
      <c r="B1071" t="s">
        <v>1346</v>
      </c>
      <c r="C1071" t="s">
        <v>2793</v>
      </c>
    </row>
    <row r="1072" spans="2:3" x14ac:dyDescent="0.3">
      <c r="B1072" t="s">
        <v>1347</v>
      </c>
      <c r="C1072" t="s">
        <v>2794</v>
      </c>
    </row>
    <row r="1073" spans="2:3" x14ac:dyDescent="0.3">
      <c r="B1073" t="s">
        <v>1348</v>
      </c>
      <c r="C1073" t="s">
        <v>2795</v>
      </c>
    </row>
    <row r="1074" spans="2:3" x14ac:dyDescent="0.3">
      <c r="B1074" t="s">
        <v>1349</v>
      </c>
      <c r="C1074" t="s">
        <v>2796</v>
      </c>
    </row>
    <row r="1075" spans="2:3" x14ac:dyDescent="0.3">
      <c r="B1075" t="s">
        <v>1350</v>
      </c>
      <c r="C1075" t="s">
        <v>2797</v>
      </c>
    </row>
    <row r="1076" spans="2:3" x14ac:dyDescent="0.3">
      <c r="B1076" t="s">
        <v>1351</v>
      </c>
      <c r="C1076" t="s">
        <v>1111</v>
      </c>
    </row>
    <row r="1077" spans="2:3" x14ac:dyDescent="0.3">
      <c r="B1077" t="s">
        <v>1352</v>
      </c>
      <c r="C1077" t="s">
        <v>2798</v>
      </c>
    </row>
    <row r="1078" spans="2:3" x14ac:dyDescent="0.3">
      <c r="B1078" t="s">
        <v>1353</v>
      </c>
      <c r="C1078" t="s">
        <v>2799</v>
      </c>
    </row>
    <row r="1079" spans="2:3" x14ac:dyDescent="0.3">
      <c r="B1079" t="s">
        <v>1354</v>
      </c>
      <c r="C1079" t="s">
        <v>1112</v>
      </c>
    </row>
    <row r="1080" spans="2:3" x14ac:dyDescent="0.3">
      <c r="B1080" t="s">
        <v>1355</v>
      </c>
      <c r="C1080" t="s">
        <v>2800</v>
      </c>
    </row>
    <row r="1081" spans="2:3" x14ac:dyDescent="0.3">
      <c r="B1081" t="s">
        <v>238</v>
      </c>
      <c r="C1081" t="s">
        <v>2801</v>
      </c>
    </row>
    <row r="1082" spans="2:3" x14ac:dyDescent="0.3">
      <c r="B1082" t="s">
        <v>239</v>
      </c>
      <c r="C1082" t="s">
        <v>2802</v>
      </c>
    </row>
    <row r="1083" spans="2:3" x14ac:dyDescent="0.3">
      <c r="B1083" t="s">
        <v>1356</v>
      </c>
      <c r="C1083" t="s">
        <v>2803</v>
      </c>
    </row>
    <row r="1084" spans="2:3" x14ac:dyDescent="0.3">
      <c r="B1084" t="s">
        <v>1357</v>
      </c>
      <c r="C1084" t="s">
        <v>2804</v>
      </c>
    </row>
    <row r="1085" spans="2:3" x14ac:dyDescent="0.3">
      <c r="B1085" t="s">
        <v>1358</v>
      </c>
      <c r="C1085" t="s">
        <v>2805</v>
      </c>
    </row>
    <row r="1086" spans="2:3" x14ac:dyDescent="0.3">
      <c r="B1086" t="s">
        <v>1359</v>
      </c>
      <c r="C1086" t="s">
        <v>2806</v>
      </c>
    </row>
    <row r="1087" spans="2:3" x14ac:dyDescent="0.3">
      <c r="B1087" t="s">
        <v>1360</v>
      </c>
      <c r="C1087" t="s">
        <v>2807</v>
      </c>
    </row>
    <row r="1088" spans="2:3" x14ac:dyDescent="0.3">
      <c r="B1088" t="s">
        <v>240</v>
      </c>
      <c r="C1088" t="s">
        <v>2808</v>
      </c>
    </row>
    <row r="1089" spans="2:3" x14ac:dyDescent="0.3">
      <c r="B1089" t="s">
        <v>1361</v>
      </c>
      <c r="C1089" t="s">
        <v>2809</v>
      </c>
    </row>
    <row r="1090" spans="2:3" x14ac:dyDescent="0.3">
      <c r="B1090" t="s">
        <v>1362</v>
      </c>
      <c r="C1090" t="s">
        <v>2810</v>
      </c>
    </row>
    <row r="1091" spans="2:3" x14ac:dyDescent="0.3">
      <c r="B1091" t="s">
        <v>1363</v>
      </c>
      <c r="C1091" t="s">
        <v>2811</v>
      </c>
    </row>
    <row r="1092" spans="2:3" x14ac:dyDescent="0.3">
      <c r="B1092" t="s">
        <v>1364</v>
      </c>
      <c r="C1092" t="s">
        <v>2812</v>
      </c>
    </row>
    <row r="1093" spans="2:3" x14ac:dyDescent="0.3">
      <c r="B1093" t="s">
        <v>1365</v>
      </c>
      <c r="C1093" t="s">
        <v>2813</v>
      </c>
    </row>
    <row r="1094" spans="2:3" x14ac:dyDescent="0.3">
      <c r="B1094" t="s">
        <v>1366</v>
      </c>
      <c r="C1094" t="s">
        <v>2814</v>
      </c>
    </row>
    <row r="1095" spans="2:3" x14ac:dyDescent="0.3">
      <c r="B1095" t="s">
        <v>1367</v>
      </c>
      <c r="C1095" t="s">
        <v>2815</v>
      </c>
    </row>
    <row r="1096" spans="2:3" x14ac:dyDescent="0.3">
      <c r="B1096" t="s">
        <v>1368</v>
      </c>
      <c r="C1096" t="s">
        <v>2816</v>
      </c>
    </row>
    <row r="1097" spans="2:3" x14ac:dyDescent="0.3">
      <c r="B1097" t="s">
        <v>1369</v>
      </c>
      <c r="C1097" t="s">
        <v>2817</v>
      </c>
    </row>
    <row r="1098" spans="2:3" x14ac:dyDescent="0.3">
      <c r="B1098" t="s">
        <v>1370</v>
      </c>
      <c r="C1098" t="s">
        <v>2818</v>
      </c>
    </row>
    <row r="1099" spans="2:3" x14ac:dyDescent="0.3">
      <c r="B1099" t="s">
        <v>1371</v>
      </c>
      <c r="C1099" t="s">
        <v>2819</v>
      </c>
    </row>
    <row r="1100" spans="2:3" x14ac:dyDescent="0.3">
      <c r="B1100" t="s">
        <v>1372</v>
      </c>
      <c r="C1100" t="s">
        <v>2820</v>
      </c>
    </row>
    <row r="1101" spans="2:3" x14ac:dyDescent="0.3">
      <c r="B1101" t="s">
        <v>1373</v>
      </c>
      <c r="C1101" t="s">
        <v>2821</v>
      </c>
    </row>
    <row r="1102" spans="2:3" x14ac:dyDescent="0.3">
      <c r="B1102" t="s">
        <v>1374</v>
      </c>
      <c r="C1102" t="s">
        <v>179</v>
      </c>
    </row>
    <row r="1103" spans="2:3" x14ac:dyDescent="0.3">
      <c r="B1103" t="s">
        <v>1375</v>
      </c>
      <c r="C1103" t="s">
        <v>2822</v>
      </c>
    </row>
    <row r="1104" spans="2:3" x14ac:dyDescent="0.3">
      <c r="B1104" t="s">
        <v>1376</v>
      </c>
      <c r="C1104" t="s">
        <v>2823</v>
      </c>
    </row>
    <row r="1105" spans="2:3" x14ac:dyDescent="0.3">
      <c r="B1105" t="s">
        <v>1377</v>
      </c>
      <c r="C1105" t="s">
        <v>2824</v>
      </c>
    </row>
    <row r="1106" spans="2:3" x14ac:dyDescent="0.3">
      <c r="B1106" t="s">
        <v>1378</v>
      </c>
      <c r="C1106" t="s">
        <v>2825</v>
      </c>
    </row>
    <row r="1107" spans="2:3" x14ac:dyDescent="0.3">
      <c r="B1107" t="s">
        <v>1379</v>
      </c>
      <c r="C1107" t="s">
        <v>2826</v>
      </c>
    </row>
    <row r="1108" spans="2:3" x14ac:dyDescent="0.3">
      <c r="B1108" t="s">
        <v>1380</v>
      </c>
      <c r="C1108" t="s">
        <v>2827</v>
      </c>
    </row>
    <row r="1109" spans="2:3" x14ac:dyDescent="0.3">
      <c r="B1109" t="s">
        <v>243</v>
      </c>
      <c r="C1109" t="s">
        <v>2828</v>
      </c>
    </row>
    <row r="1110" spans="2:3" x14ac:dyDescent="0.3">
      <c r="B1110" t="s">
        <v>1381</v>
      </c>
      <c r="C1110" t="s">
        <v>2829</v>
      </c>
    </row>
    <row r="1111" spans="2:3" x14ac:dyDescent="0.3">
      <c r="B1111" t="s">
        <v>1382</v>
      </c>
      <c r="C1111" t="s">
        <v>2830</v>
      </c>
    </row>
    <row r="1112" spans="2:3" x14ac:dyDescent="0.3">
      <c r="B1112" t="s">
        <v>1383</v>
      </c>
      <c r="C1112" t="s">
        <v>2831</v>
      </c>
    </row>
    <row r="1113" spans="2:3" x14ac:dyDescent="0.3">
      <c r="B1113" t="s">
        <v>1384</v>
      </c>
      <c r="C1113" t="s">
        <v>2832</v>
      </c>
    </row>
    <row r="1114" spans="2:3" x14ac:dyDescent="0.3">
      <c r="B1114" t="s">
        <v>1385</v>
      </c>
      <c r="C1114" t="s">
        <v>2833</v>
      </c>
    </row>
    <row r="1115" spans="2:3" x14ac:dyDescent="0.3">
      <c r="B1115" t="s">
        <v>1386</v>
      </c>
      <c r="C1115" t="s">
        <v>2834</v>
      </c>
    </row>
    <row r="1116" spans="2:3" x14ac:dyDescent="0.3">
      <c r="B1116" t="s">
        <v>1387</v>
      </c>
      <c r="C1116" t="s">
        <v>2835</v>
      </c>
    </row>
    <row r="1117" spans="2:3" x14ac:dyDescent="0.3">
      <c r="B1117" t="s">
        <v>245</v>
      </c>
      <c r="C1117" t="s">
        <v>2836</v>
      </c>
    </row>
    <row r="1118" spans="2:3" x14ac:dyDescent="0.3">
      <c r="B1118" t="s">
        <v>1388</v>
      </c>
      <c r="C1118" t="s">
        <v>2837</v>
      </c>
    </row>
    <row r="1119" spans="2:3" x14ac:dyDescent="0.3">
      <c r="B1119" t="s">
        <v>1389</v>
      </c>
      <c r="C1119" t="s">
        <v>2838</v>
      </c>
    </row>
    <row r="1120" spans="2:3" x14ac:dyDescent="0.3">
      <c r="B1120" t="s">
        <v>1390</v>
      </c>
      <c r="C1120" t="s">
        <v>2839</v>
      </c>
    </row>
    <row r="1121" spans="2:3" x14ac:dyDescent="0.3">
      <c r="B1121" t="s">
        <v>1391</v>
      </c>
      <c r="C1121" t="s">
        <v>2840</v>
      </c>
    </row>
    <row r="1122" spans="2:3" x14ac:dyDescent="0.3">
      <c r="B1122" t="s">
        <v>1392</v>
      </c>
      <c r="C1122" t="s">
        <v>2841</v>
      </c>
    </row>
    <row r="1123" spans="2:3" x14ac:dyDescent="0.3">
      <c r="B1123" t="s">
        <v>1393</v>
      </c>
      <c r="C1123" t="s">
        <v>1118</v>
      </c>
    </row>
    <row r="1124" spans="2:3" x14ac:dyDescent="0.3">
      <c r="B1124" t="s">
        <v>1394</v>
      </c>
      <c r="C1124" t="s">
        <v>2842</v>
      </c>
    </row>
    <row r="1125" spans="2:3" x14ac:dyDescent="0.3">
      <c r="B1125" t="s">
        <v>1395</v>
      </c>
      <c r="C1125" t="s">
        <v>2843</v>
      </c>
    </row>
    <row r="1126" spans="2:3" x14ac:dyDescent="0.3">
      <c r="B1126" t="s">
        <v>1396</v>
      </c>
      <c r="C1126" t="s">
        <v>2844</v>
      </c>
    </row>
    <row r="1127" spans="2:3" x14ac:dyDescent="0.3">
      <c r="B1127" t="s">
        <v>1397</v>
      </c>
      <c r="C1127" t="s">
        <v>2845</v>
      </c>
    </row>
    <row r="1128" spans="2:3" x14ac:dyDescent="0.3">
      <c r="B1128" t="s">
        <v>1398</v>
      </c>
      <c r="C1128" t="s">
        <v>181</v>
      </c>
    </row>
    <row r="1129" spans="2:3" x14ac:dyDescent="0.3">
      <c r="B1129" t="s">
        <v>1399</v>
      </c>
      <c r="C1129" t="s">
        <v>1119</v>
      </c>
    </row>
    <row r="1130" spans="2:3" x14ac:dyDescent="0.3">
      <c r="B1130" t="s">
        <v>1400</v>
      </c>
      <c r="C1130" t="s">
        <v>2846</v>
      </c>
    </row>
    <row r="1131" spans="2:3" x14ac:dyDescent="0.3">
      <c r="B1131" t="s">
        <v>1401</v>
      </c>
      <c r="C1131" t="s">
        <v>2847</v>
      </c>
    </row>
    <row r="1132" spans="2:3" x14ac:dyDescent="0.3">
      <c r="B1132" t="s">
        <v>1402</v>
      </c>
      <c r="C1132" t="s">
        <v>1124</v>
      </c>
    </row>
    <row r="1133" spans="2:3" x14ac:dyDescent="0.3">
      <c r="B1133" t="s">
        <v>1403</v>
      </c>
      <c r="C1133" t="s">
        <v>2848</v>
      </c>
    </row>
    <row r="1134" spans="2:3" x14ac:dyDescent="0.3">
      <c r="B1134" t="s">
        <v>1404</v>
      </c>
      <c r="C1134" t="s">
        <v>182</v>
      </c>
    </row>
    <row r="1135" spans="2:3" x14ac:dyDescent="0.3">
      <c r="B1135" t="s">
        <v>1405</v>
      </c>
      <c r="C1135" t="s">
        <v>2849</v>
      </c>
    </row>
    <row r="1136" spans="2:3" x14ac:dyDescent="0.3">
      <c r="B1136" t="s">
        <v>1406</v>
      </c>
      <c r="C1136" t="s">
        <v>2850</v>
      </c>
    </row>
    <row r="1137" spans="2:3" x14ac:dyDescent="0.3">
      <c r="B1137" t="s">
        <v>1407</v>
      </c>
      <c r="C1137" t="s">
        <v>2851</v>
      </c>
    </row>
    <row r="1138" spans="2:3" x14ac:dyDescent="0.3">
      <c r="B1138" t="s">
        <v>1408</v>
      </c>
      <c r="C1138" t="s">
        <v>2852</v>
      </c>
    </row>
    <row r="1139" spans="2:3" x14ac:dyDescent="0.3">
      <c r="B1139" t="s">
        <v>1409</v>
      </c>
      <c r="C1139" t="s">
        <v>2853</v>
      </c>
    </row>
    <row r="1140" spans="2:3" x14ac:dyDescent="0.3">
      <c r="B1140" t="s">
        <v>1410</v>
      </c>
      <c r="C1140" t="s">
        <v>2854</v>
      </c>
    </row>
    <row r="1141" spans="2:3" x14ac:dyDescent="0.3">
      <c r="B1141" t="s">
        <v>1411</v>
      </c>
      <c r="C1141" t="s">
        <v>1137</v>
      </c>
    </row>
    <row r="1142" spans="2:3" x14ac:dyDescent="0.3">
      <c r="B1142" t="s">
        <v>1412</v>
      </c>
      <c r="C1142" t="s">
        <v>1138</v>
      </c>
    </row>
    <row r="1143" spans="2:3" x14ac:dyDescent="0.3">
      <c r="B1143" t="s">
        <v>1413</v>
      </c>
      <c r="C1143" t="s">
        <v>2855</v>
      </c>
    </row>
    <row r="1144" spans="2:3" x14ac:dyDescent="0.3">
      <c r="B1144" t="s">
        <v>1414</v>
      </c>
      <c r="C1144" t="s">
        <v>2856</v>
      </c>
    </row>
    <row r="1145" spans="2:3" x14ac:dyDescent="0.3">
      <c r="B1145" t="s">
        <v>1415</v>
      </c>
      <c r="C1145" t="s">
        <v>2857</v>
      </c>
    </row>
    <row r="1146" spans="2:3" x14ac:dyDescent="0.3">
      <c r="B1146" t="s">
        <v>1416</v>
      </c>
      <c r="C1146" t="s">
        <v>2858</v>
      </c>
    </row>
    <row r="1147" spans="2:3" x14ac:dyDescent="0.3">
      <c r="B1147" t="s">
        <v>1417</v>
      </c>
      <c r="C1147" t="s">
        <v>2859</v>
      </c>
    </row>
    <row r="1148" spans="2:3" x14ac:dyDescent="0.3">
      <c r="B1148" t="s">
        <v>1418</v>
      </c>
      <c r="C1148" t="s">
        <v>2860</v>
      </c>
    </row>
    <row r="1149" spans="2:3" x14ac:dyDescent="0.3">
      <c r="B1149" t="s">
        <v>1419</v>
      </c>
      <c r="C1149" t="s">
        <v>2861</v>
      </c>
    </row>
    <row r="1150" spans="2:3" x14ac:dyDescent="0.3">
      <c r="B1150" t="s">
        <v>1420</v>
      </c>
      <c r="C1150" t="s">
        <v>2862</v>
      </c>
    </row>
    <row r="1151" spans="2:3" x14ac:dyDescent="0.3">
      <c r="B1151" t="s">
        <v>1421</v>
      </c>
      <c r="C1151" t="s">
        <v>2863</v>
      </c>
    </row>
    <row r="1152" spans="2:3" x14ac:dyDescent="0.3">
      <c r="B1152" t="s">
        <v>1422</v>
      </c>
      <c r="C1152" t="s">
        <v>2864</v>
      </c>
    </row>
    <row r="1153" spans="2:3" x14ac:dyDescent="0.3">
      <c r="B1153" t="s">
        <v>1423</v>
      </c>
      <c r="C1153" t="s">
        <v>185</v>
      </c>
    </row>
    <row r="1154" spans="2:3" x14ac:dyDescent="0.3">
      <c r="B1154" t="s">
        <v>1424</v>
      </c>
      <c r="C1154" t="s">
        <v>2865</v>
      </c>
    </row>
    <row r="1155" spans="2:3" x14ac:dyDescent="0.3">
      <c r="B1155" t="s">
        <v>1425</v>
      </c>
      <c r="C1155" t="s">
        <v>2866</v>
      </c>
    </row>
    <row r="1156" spans="2:3" x14ac:dyDescent="0.3">
      <c r="B1156" t="s">
        <v>1426</v>
      </c>
      <c r="C1156" t="s">
        <v>1145</v>
      </c>
    </row>
    <row r="1157" spans="2:3" x14ac:dyDescent="0.3">
      <c r="B1157" t="s">
        <v>1427</v>
      </c>
      <c r="C1157" t="s">
        <v>2867</v>
      </c>
    </row>
    <row r="1158" spans="2:3" x14ac:dyDescent="0.3">
      <c r="B1158" t="s">
        <v>1428</v>
      </c>
      <c r="C1158" t="s">
        <v>2868</v>
      </c>
    </row>
    <row r="1159" spans="2:3" x14ac:dyDescent="0.3">
      <c r="B1159" t="s">
        <v>251</v>
      </c>
      <c r="C1159" t="s">
        <v>2869</v>
      </c>
    </row>
    <row r="1160" spans="2:3" x14ac:dyDescent="0.3">
      <c r="B1160" t="s">
        <v>1429</v>
      </c>
      <c r="C1160" t="s">
        <v>1146</v>
      </c>
    </row>
    <row r="1161" spans="2:3" x14ac:dyDescent="0.3">
      <c r="B1161" t="s">
        <v>252</v>
      </c>
      <c r="C1161" t="s">
        <v>2870</v>
      </c>
    </row>
    <row r="1162" spans="2:3" x14ac:dyDescent="0.3">
      <c r="B1162" t="s">
        <v>1430</v>
      </c>
      <c r="C1162" t="s">
        <v>1150</v>
      </c>
    </row>
    <row r="1163" spans="2:3" x14ac:dyDescent="0.3">
      <c r="B1163" t="s">
        <v>1431</v>
      </c>
      <c r="C1163" t="s">
        <v>2871</v>
      </c>
    </row>
    <row r="1164" spans="2:3" x14ac:dyDescent="0.3">
      <c r="B1164" t="s">
        <v>1432</v>
      </c>
      <c r="C1164" t="s">
        <v>2872</v>
      </c>
    </row>
    <row r="1165" spans="2:3" x14ac:dyDescent="0.3">
      <c r="B1165" t="s">
        <v>1433</v>
      </c>
      <c r="C1165" t="s">
        <v>2873</v>
      </c>
    </row>
    <row r="1166" spans="2:3" x14ac:dyDescent="0.3">
      <c r="B1166" t="s">
        <v>1434</v>
      </c>
      <c r="C1166" t="s">
        <v>2874</v>
      </c>
    </row>
    <row r="1167" spans="2:3" x14ac:dyDescent="0.3">
      <c r="B1167" t="s">
        <v>1435</v>
      </c>
      <c r="C1167" t="s">
        <v>2875</v>
      </c>
    </row>
    <row r="1168" spans="2:3" x14ac:dyDescent="0.3">
      <c r="B1168" t="s">
        <v>1436</v>
      </c>
      <c r="C1168" t="s">
        <v>2876</v>
      </c>
    </row>
    <row r="1169" spans="2:3" x14ac:dyDescent="0.3">
      <c r="B1169" t="s">
        <v>1437</v>
      </c>
      <c r="C1169" t="s">
        <v>2877</v>
      </c>
    </row>
    <row r="1170" spans="2:3" x14ac:dyDescent="0.3">
      <c r="B1170" t="s">
        <v>1438</v>
      </c>
      <c r="C1170" t="s">
        <v>2878</v>
      </c>
    </row>
    <row r="1171" spans="2:3" x14ac:dyDescent="0.3">
      <c r="B1171" t="s">
        <v>1439</v>
      </c>
      <c r="C1171" t="s">
        <v>2879</v>
      </c>
    </row>
    <row r="1172" spans="2:3" x14ac:dyDescent="0.3">
      <c r="B1172" t="s">
        <v>1440</v>
      </c>
      <c r="C1172" t="s">
        <v>1158</v>
      </c>
    </row>
    <row r="1173" spans="2:3" x14ac:dyDescent="0.3">
      <c r="B1173" t="s">
        <v>1441</v>
      </c>
      <c r="C1173" t="s">
        <v>1160</v>
      </c>
    </row>
    <row r="1174" spans="2:3" x14ac:dyDescent="0.3">
      <c r="B1174" t="s">
        <v>1442</v>
      </c>
      <c r="C1174" t="s">
        <v>2880</v>
      </c>
    </row>
    <row r="1175" spans="2:3" x14ac:dyDescent="0.3">
      <c r="B1175" t="s">
        <v>1443</v>
      </c>
      <c r="C1175" t="s">
        <v>2881</v>
      </c>
    </row>
    <row r="1176" spans="2:3" x14ac:dyDescent="0.3">
      <c r="B1176" t="s">
        <v>1444</v>
      </c>
      <c r="C1176" t="s">
        <v>2882</v>
      </c>
    </row>
    <row r="1177" spans="2:3" x14ac:dyDescent="0.3">
      <c r="B1177" t="s">
        <v>1445</v>
      </c>
      <c r="C1177" t="s">
        <v>2883</v>
      </c>
    </row>
    <row r="1178" spans="2:3" x14ac:dyDescent="0.3">
      <c r="B1178" t="s">
        <v>1446</v>
      </c>
      <c r="C1178" t="s">
        <v>2884</v>
      </c>
    </row>
    <row r="1179" spans="2:3" x14ac:dyDescent="0.3">
      <c r="B1179" t="s">
        <v>1447</v>
      </c>
      <c r="C1179" t="s">
        <v>2885</v>
      </c>
    </row>
    <row r="1180" spans="2:3" x14ac:dyDescent="0.3">
      <c r="B1180" t="s">
        <v>1448</v>
      </c>
      <c r="C1180" t="s">
        <v>2886</v>
      </c>
    </row>
    <row r="1181" spans="2:3" x14ac:dyDescent="0.3">
      <c r="B1181" t="s">
        <v>263</v>
      </c>
      <c r="C1181" t="s">
        <v>2887</v>
      </c>
    </row>
    <row r="1182" spans="2:3" x14ac:dyDescent="0.3">
      <c r="B1182" t="s">
        <v>1449</v>
      </c>
      <c r="C1182" t="s">
        <v>2888</v>
      </c>
    </row>
    <row r="1183" spans="2:3" x14ac:dyDescent="0.3">
      <c r="B1183" t="s">
        <v>1450</v>
      </c>
      <c r="C1183" t="s">
        <v>2889</v>
      </c>
    </row>
    <row r="1184" spans="2:3" x14ac:dyDescent="0.3">
      <c r="B1184" t="s">
        <v>1451</v>
      </c>
      <c r="C1184" t="s">
        <v>2890</v>
      </c>
    </row>
    <row r="1185" spans="2:3" x14ac:dyDescent="0.3">
      <c r="B1185" t="s">
        <v>1452</v>
      </c>
      <c r="C1185" t="s">
        <v>2891</v>
      </c>
    </row>
    <row r="1186" spans="2:3" x14ac:dyDescent="0.3">
      <c r="B1186" t="s">
        <v>1453</v>
      </c>
      <c r="C1186" t="s">
        <v>2892</v>
      </c>
    </row>
    <row r="1187" spans="2:3" x14ac:dyDescent="0.3">
      <c r="B1187" t="s">
        <v>1454</v>
      </c>
      <c r="C1187" t="s">
        <v>1163</v>
      </c>
    </row>
    <row r="1188" spans="2:3" x14ac:dyDescent="0.3">
      <c r="B1188" t="s">
        <v>267</v>
      </c>
      <c r="C1188" t="s">
        <v>2893</v>
      </c>
    </row>
    <row r="1189" spans="2:3" x14ac:dyDescent="0.3">
      <c r="B1189" t="s">
        <v>1455</v>
      </c>
      <c r="C1189" t="s">
        <v>2894</v>
      </c>
    </row>
    <row r="1190" spans="2:3" x14ac:dyDescent="0.3">
      <c r="B1190" t="s">
        <v>1456</v>
      </c>
      <c r="C1190" t="s">
        <v>193</v>
      </c>
    </row>
    <row r="1191" spans="2:3" x14ac:dyDescent="0.3">
      <c r="B1191" t="s">
        <v>1457</v>
      </c>
      <c r="C1191" t="s">
        <v>2895</v>
      </c>
    </row>
    <row r="1192" spans="2:3" x14ac:dyDescent="0.3">
      <c r="B1192" t="s">
        <v>1458</v>
      </c>
      <c r="C1192" t="s">
        <v>2896</v>
      </c>
    </row>
    <row r="1193" spans="2:3" x14ac:dyDescent="0.3">
      <c r="B1193" t="s">
        <v>1459</v>
      </c>
      <c r="C1193" t="s">
        <v>2897</v>
      </c>
    </row>
    <row r="1194" spans="2:3" x14ac:dyDescent="0.3">
      <c r="B1194" t="s">
        <v>1460</v>
      </c>
      <c r="C1194" t="s">
        <v>194</v>
      </c>
    </row>
    <row r="1195" spans="2:3" x14ac:dyDescent="0.3">
      <c r="B1195" t="s">
        <v>1461</v>
      </c>
      <c r="C1195" t="s">
        <v>195</v>
      </c>
    </row>
    <row r="1196" spans="2:3" x14ac:dyDescent="0.3">
      <c r="B1196" t="s">
        <v>1462</v>
      </c>
      <c r="C1196" t="s">
        <v>2898</v>
      </c>
    </row>
    <row r="1197" spans="2:3" x14ac:dyDescent="0.3">
      <c r="B1197" t="s">
        <v>1463</v>
      </c>
      <c r="C1197" t="s">
        <v>2899</v>
      </c>
    </row>
    <row r="1198" spans="2:3" x14ac:dyDescent="0.3">
      <c r="B1198" t="s">
        <v>1464</v>
      </c>
      <c r="C1198" t="s">
        <v>2900</v>
      </c>
    </row>
    <row r="1199" spans="2:3" x14ac:dyDescent="0.3">
      <c r="B1199" t="s">
        <v>1465</v>
      </c>
      <c r="C1199" t="s">
        <v>2901</v>
      </c>
    </row>
    <row r="1200" spans="2:3" x14ac:dyDescent="0.3">
      <c r="B1200" t="s">
        <v>1466</v>
      </c>
      <c r="C1200" t="s">
        <v>2902</v>
      </c>
    </row>
    <row r="1201" spans="2:3" x14ac:dyDescent="0.3">
      <c r="B1201" t="s">
        <v>1467</v>
      </c>
      <c r="C1201" t="s">
        <v>2903</v>
      </c>
    </row>
    <row r="1202" spans="2:3" x14ac:dyDescent="0.3">
      <c r="B1202" t="s">
        <v>1468</v>
      </c>
      <c r="C1202" t="s">
        <v>2904</v>
      </c>
    </row>
    <row r="1203" spans="2:3" x14ac:dyDescent="0.3">
      <c r="B1203" t="s">
        <v>1469</v>
      </c>
      <c r="C1203" t="s">
        <v>2905</v>
      </c>
    </row>
    <row r="1204" spans="2:3" x14ac:dyDescent="0.3">
      <c r="B1204" t="s">
        <v>1470</v>
      </c>
      <c r="C1204" t="s">
        <v>2906</v>
      </c>
    </row>
    <row r="1205" spans="2:3" x14ac:dyDescent="0.3">
      <c r="B1205" t="s">
        <v>1471</v>
      </c>
      <c r="C1205" t="s">
        <v>2907</v>
      </c>
    </row>
    <row r="1206" spans="2:3" x14ac:dyDescent="0.3">
      <c r="B1206" t="s">
        <v>1472</v>
      </c>
      <c r="C1206" t="s">
        <v>2908</v>
      </c>
    </row>
    <row r="1207" spans="2:3" x14ac:dyDescent="0.3">
      <c r="B1207" t="s">
        <v>1473</v>
      </c>
      <c r="C1207" t="s">
        <v>2909</v>
      </c>
    </row>
    <row r="1208" spans="2:3" x14ac:dyDescent="0.3">
      <c r="B1208" t="s">
        <v>1474</v>
      </c>
      <c r="C1208" t="s">
        <v>2910</v>
      </c>
    </row>
    <row r="1209" spans="2:3" x14ac:dyDescent="0.3">
      <c r="B1209" t="s">
        <v>1475</v>
      </c>
      <c r="C1209" t="s">
        <v>2911</v>
      </c>
    </row>
    <row r="1210" spans="2:3" x14ac:dyDescent="0.3">
      <c r="B1210" t="s">
        <v>1476</v>
      </c>
      <c r="C1210" t="s">
        <v>2912</v>
      </c>
    </row>
    <row r="1211" spans="2:3" x14ac:dyDescent="0.3">
      <c r="B1211" t="s">
        <v>1477</v>
      </c>
      <c r="C1211" t="s">
        <v>2913</v>
      </c>
    </row>
    <row r="1212" spans="2:3" x14ac:dyDescent="0.3">
      <c r="B1212" t="s">
        <v>1478</v>
      </c>
      <c r="C1212" t="s">
        <v>1177</v>
      </c>
    </row>
    <row r="1213" spans="2:3" x14ac:dyDescent="0.3">
      <c r="B1213" t="s">
        <v>1479</v>
      </c>
      <c r="C1213" t="s">
        <v>2914</v>
      </c>
    </row>
    <row r="1214" spans="2:3" x14ac:dyDescent="0.3">
      <c r="B1214" t="s">
        <v>1480</v>
      </c>
      <c r="C1214" t="s">
        <v>2915</v>
      </c>
    </row>
    <row r="1215" spans="2:3" x14ac:dyDescent="0.3">
      <c r="B1215" t="s">
        <v>1481</v>
      </c>
      <c r="C1215" t="s">
        <v>2916</v>
      </c>
    </row>
    <row r="1216" spans="2:3" x14ac:dyDescent="0.3">
      <c r="B1216" t="s">
        <v>1482</v>
      </c>
      <c r="C1216" t="s">
        <v>2917</v>
      </c>
    </row>
    <row r="1217" spans="2:3" x14ac:dyDescent="0.3">
      <c r="B1217" t="s">
        <v>1483</v>
      </c>
      <c r="C1217" t="s">
        <v>2918</v>
      </c>
    </row>
    <row r="1218" spans="2:3" x14ac:dyDescent="0.3">
      <c r="B1218" t="s">
        <v>1484</v>
      </c>
      <c r="C1218" t="s">
        <v>2919</v>
      </c>
    </row>
    <row r="1219" spans="2:3" x14ac:dyDescent="0.3">
      <c r="B1219" t="s">
        <v>1485</v>
      </c>
      <c r="C1219" t="s">
        <v>2920</v>
      </c>
    </row>
    <row r="1220" spans="2:3" x14ac:dyDescent="0.3">
      <c r="B1220" t="s">
        <v>1486</v>
      </c>
      <c r="C1220" t="s">
        <v>2921</v>
      </c>
    </row>
    <row r="1221" spans="2:3" x14ac:dyDescent="0.3">
      <c r="B1221" t="s">
        <v>269</v>
      </c>
      <c r="C1221" t="s">
        <v>2922</v>
      </c>
    </row>
    <row r="1222" spans="2:3" x14ac:dyDescent="0.3">
      <c r="B1222" t="s">
        <v>1487</v>
      </c>
      <c r="C1222" t="s">
        <v>2923</v>
      </c>
    </row>
    <row r="1223" spans="2:3" x14ac:dyDescent="0.3">
      <c r="B1223" t="s">
        <v>1488</v>
      </c>
      <c r="C1223" t="s">
        <v>2924</v>
      </c>
    </row>
    <row r="1224" spans="2:3" x14ac:dyDescent="0.3">
      <c r="B1224" t="s">
        <v>1489</v>
      </c>
      <c r="C1224" t="s">
        <v>2925</v>
      </c>
    </row>
    <row r="1225" spans="2:3" x14ac:dyDescent="0.3">
      <c r="B1225" t="s">
        <v>1490</v>
      </c>
      <c r="C1225" t="s">
        <v>2926</v>
      </c>
    </row>
    <row r="1226" spans="2:3" x14ac:dyDescent="0.3">
      <c r="B1226" t="s">
        <v>1491</v>
      </c>
      <c r="C1226" t="s">
        <v>2927</v>
      </c>
    </row>
    <row r="1227" spans="2:3" x14ac:dyDescent="0.3">
      <c r="B1227" t="s">
        <v>1492</v>
      </c>
      <c r="C1227" t="s">
        <v>2928</v>
      </c>
    </row>
    <row r="1228" spans="2:3" x14ac:dyDescent="0.3">
      <c r="B1228" t="s">
        <v>1493</v>
      </c>
      <c r="C1228" t="s">
        <v>2929</v>
      </c>
    </row>
    <row r="1229" spans="2:3" x14ac:dyDescent="0.3">
      <c r="B1229" t="s">
        <v>270</v>
      </c>
      <c r="C1229" t="s">
        <v>2930</v>
      </c>
    </row>
    <row r="1230" spans="2:3" x14ac:dyDescent="0.3">
      <c r="B1230" t="s">
        <v>1494</v>
      </c>
      <c r="C1230" t="s">
        <v>2931</v>
      </c>
    </row>
    <row r="1231" spans="2:3" x14ac:dyDescent="0.3">
      <c r="B1231" t="s">
        <v>1495</v>
      </c>
      <c r="C1231" t="s">
        <v>2932</v>
      </c>
    </row>
    <row r="1232" spans="2:3" x14ac:dyDescent="0.3">
      <c r="B1232" t="s">
        <v>1496</v>
      </c>
      <c r="C1232" t="s">
        <v>2933</v>
      </c>
    </row>
    <row r="1233" spans="2:3" x14ac:dyDescent="0.3">
      <c r="B1233" t="s">
        <v>271</v>
      </c>
      <c r="C1233" t="s">
        <v>2934</v>
      </c>
    </row>
    <row r="1234" spans="2:3" x14ac:dyDescent="0.3">
      <c r="B1234" t="s">
        <v>1497</v>
      </c>
      <c r="C1234" t="s">
        <v>2935</v>
      </c>
    </row>
    <row r="1235" spans="2:3" x14ac:dyDescent="0.3">
      <c r="B1235" t="s">
        <v>1498</v>
      </c>
      <c r="C1235" t="s">
        <v>2936</v>
      </c>
    </row>
    <row r="1236" spans="2:3" x14ac:dyDescent="0.3">
      <c r="B1236" t="s">
        <v>1499</v>
      </c>
      <c r="C1236" t="s">
        <v>2937</v>
      </c>
    </row>
    <row r="1237" spans="2:3" x14ac:dyDescent="0.3">
      <c r="B1237" t="s">
        <v>1500</v>
      </c>
      <c r="C1237" t="s">
        <v>1180</v>
      </c>
    </row>
    <row r="1238" spans="2:3" x14ac:dyDescent="0.3">
      <c r="B1238" t="s">
        <v>1501</v>
      </c>
      <c r="C1238" t="s">
        <v>1181</v>
      </c>
    </row>
    <row r="1239" spans="2:3" x14ac:dyDescent="0.3">
      <c r="B1239" t="s">
        <v>1502</v>
      </c>
      <c r="C1239" t="s">
        <v>2938</v>
      </c>
    </row>
    <row r="1240" spans="2:3" x14ac:dyDescent="0.3">
      <c r="B1240" t="s">
        <v>1503</v>
      </c>
      <c r="C1240" t="s">
        <v>2939</v>
      </c>
    </row>
    <row r="1241" spans="2:3" x14ac:dyDescent="0.3">
      <c r="B1241" t="s">
        <v>1504</v>
      </c>
      <c r="C1241" t="s">
        <v>2940</v>
      </c>
    </row>
    <row r="1242" spans="2:3" x14ac:dyDescent="0.3">
      <c r="B1242" t="s">
        <v>1505</v>
      </c>
      <c r="C1242" t="s">
        <v>2941</v>
      </c>
    </row>
    <row r="1243" spans="2:3" x14ac:dyDescent="0.3">
      <c r="B1243" t="s">
        <v>1506</v>
      </c>
      <c r="C1243" t="s">
        <v>2942</v>
      </c>
    </row>
    <row r="1244" spans="2:3" x14ac:dyDescent="0.3">
      <c r="B1244" t="s">
        <v>1507</v>
      </c>
      <c r="C1244" t="s">
        <v>2943</v>
      </c>
    </row>
    <row r="1245" spans="2:3" x14ac:dyDescent="0.3">
      <c r="B1245" t="s">
        <v>1508</v>
      </c>
      <c r="C1245" t="s">
        <v>2944</v>
      </c>
    </row>
    <row r="1246" spans="2:3" x14ac:dyDescent="0.3">
      <c r="B1246" t="s">
        <v>1509</v>
      </c>
      <c r="C1246" t="s">
        <v>2945</v>
      </c>
    </row>
    <row r="1247" spans="2:3" x14ac:dyDescent="0.3">
      <c r="B1247" t="s">
        <v>1510</v>
      </c>
      <c r="C1247" t="s">
        <v>2946</v>
      </c>
    </row>
    <row r="1248" spans="2:3" x14ac:dyDescent="0.3">
      <c r="B1248" t="s">
        <v>1511</v>
      </c>
      <c r="C1248" t="s">
        <v>2947</v>
      </c>
    </row>
    <row r="1249" spans="2:3" x14ac:dyDescent="0.3">
      <c r="B1249" t="s">
        <v>1512</v>
      </c>
      <c r="C1249" t="s">
        <v>2948</v>
      </c>
    </row>
    <row r="1250" spans="2:3" x14ac:dyDescent="0.3">
      <c r="B1250" t="s">
        <v>1513</v>
      </c>
      <c r="C1250" t="s">
        <v>2949</v>
      </c>
    </row>
    <row r="1251" spans="2:3" x14ac:dyDescent="0.3">
      <c r="B1251" t="s">
        <v>1514</v>
      </c>
      <c r="C1251" t="s">
        <v>198</v>
      </c>
    </row>
    <row r="1252" spans="2:3" x14ac:dyDescent="0.3">
      <c r="B1252" t="s">
        <v>1515</v>
      </c>
      <c r="C1252" t="s">
        <v>2950</v>
      </c>
    </row>
    <row r="1253" spans="2:3" x14ac:dyDescent="0.3">
      <c r="B1253" t="s">
        <v>1516</v>
      </c>
      <c r="C1253" t="s">
        <v>2951</v>
      </c>
    </row>
    <row r="1254" spans="2:3" x14ac:dyDescent="0.3">
      <c r="B1254" t="s">
        <v>1517</v>
      </c>
      <c r="C1254" t="s">
        <v>2952</v>
      </c>
    </row>
    <row r="1255" spans="2:3" x14ac:dyDescent="0.3">
      <c r="B1255" t="s">
        <v>1518</v>
      </c>
      <c r="C1255" t="s">
        <v>199</v>
      </c>
    </row>
    <row r="1256" spans="2:3" x14ac:dyDescent="0.3">
      <c r="B1256" t="s">
        <v>1519</v>
      </c>
      <c r="C1256" t="s">
        <v>1186</v>
      </c>
    </row>
    <row r="1257" spans="2:3" x14ac:dyDescent="0.3">
      <c r="B1257" t="s">
        <v>1520</v>
      </c>
      <c r="C1257" t="s">
        <v>2953</v>
      </c>
    </row>
    <row r="1258" spans="2:3" x14ac:dyDescent="0.3">
      <c r="B1258" t="s">
        <v>1521</v>
      </c>
      <c r="C1258" t="s">
        <v>2954</v>
      </c>
    </row>
    <row r="1259" spans="2:3" x14ac:dyDescent="0.3">
      <c r="B1259" t="s">
        <v>1522</v>
      </c>
      <c r="C1259" t="s">
        <v>2955</v>
      </c>
    </row>
    <row r="1260" spans="2:3" x14ac:dyDescent="0.3">
      <c r="B1260" t="s">
        <v>1523</v>
      </c>
      <c r="C1260" t="s">
        <v>2956</v>
      </c>
    </row>
    <row r="1261" spans="2:3" x14ac:dyDescent="0.3">
      <c r="B1261" t="s">
        <v>1524</v>
      </c>
      <c r="C1261" t="s">
        <v>2957</v>
      </c>
    </row>
    <row r="1262" spans="2:3" x14ac:dyDescent="0.3">
      <c r="B1262" t="s">
        <v>1525</v>
      </c>
      <c r="C1262" t="s">
        <v>2958</v>
      </c>
    </row>
    <row r="1263" spans="2:3" x14ac:dyDescent="0.3">
      <c r="B1263" t="s">
        <v>1526</v>
      </c>
      <c r="C1263" t="s">
        <v>2959</v>
      </c>
    </row>
    <row r="1264" spans="2:3" x14ac:dyDescent="0.3">
      <c r="B1264" t="s">
        <v>1527</v>
      </c>
      <c r="C1264" t="s">
        <v>2960</v>
      </c>
    </row>
    <row r="1265" spans="2:3" x14ac:dyDescent="0.3">
      <c r="B1265" t="s">
        <v>1528</v>
      </c>
      <c r="C1265" t="s">
        <v>2961</v>
      </c>
    </row>
    <row r="1266" spans="2:3" x14ac:dyDescent="0.3">
      <c r="B1266" t="s">
        <v>1529</v>
      </c>
      <c r="C1266" t="s">
        <v>2962</v>
      </c>
    </row>
    <row r="1267" spans="2:3" x14ac:dyDescent="0.3">
      <c r="B1267" t="s">
        <v>1530</v>
      </c>
      <c r="C1267" t="s">
        <v>1203</v>
      </c>
    </row>
    <row r="1268" spans="2:3" x14ac:dyDescent="0.3">
      <c r="B1268" t="s">
        <v>1531</v>
      </c>
      <c r="C1268" t="s">
        <v>1204</v>
      </c>
    </row>
    <row r="1269" spans="2:3" x14ac:dyDescent="0.3">
      <c r="B1269" t="s">
        <v>1532</v>
      </c>
      <c r="C1269" t="s">
        <v>1205</v>
      </c>
    </row>
    <row r="1270" spans="2:3" x14ac:dyDescent="0.3">
      <c r="B1270" t="s">
        <v>1533</v>
      </c>
      <c r="C1270" t="s">
        <v>2963</v>
      </c>
    </row>
    <row r="1271" spans="2:3" x14ac:dyDescent="0.3">
      <c r="B1271" t="s">
        <v>1534</v>
      </c>
      <c r="C1271" t="s">
        <v>2964</v>
      </c>
    </row>
    <row r="1272" spans="2:3" x14ac:dyDescent="0.3">
      <c r="B1272" t="s">
        <v>1535</v>
      </c>
      <c r="C1272" t="s">
        <v>2965</v>
      </c>
    </row>
    <row r="1273" spans="2:3" x14ac:dyDescent="0.3">
      <c r="B1273" t="s">
        <v>1536</v>
      </c>
      <c r="C1273" t="s">
        <v>2966</v>
      </c>
    </row>
    <row r="1274" spans="2:3" x14ac:dyDescent="0.3">
      <c r="B1274" t="s">
        <v>1537</v>
      </c>
      <c r="C1274" t="s">
        <v>2967</v>
      </c>
    </row>
    <row r="1275" spans="2:3" x14ac:dyDescent="0.3">
      <c r="B1275" t="s">
        <v>1538</v>
      </c>
      <c r="C1275" t="s">
        <v>2968</v>
      </c>
    </row>
    <row r="1276" spans="2:3" x14ac:dyDescent="0.3">
      <c r="B1276" t="s">
        <v>1539</v>
      </c>
      <c r="C1276" t="s">
        <v>2969</v>
      </c>
    </row>
    <row r="1277" spans="2:3" x14ac:dyDescent="0.3">
      <c r="B1277" t="s">
        <v>1540</v>
      </c>
      <c r="C1277" t="s">
        <v>2970</v>
      </c>
    </row>
    <row r="1278" spans="2:3" x14ac:dyDescent="0.3">
      <c r="B1278" t="s">
        <v>1541</v>
      </c>
      <c r="C1278" t="s">
        <v>2971</v>
      </c>
    </row>
    <row r="1279" spans="2:3" x14ac:dyDescent="0.3">
      <c r="B1279" t="s">
        <v>1542</v>
      </c>
      <c r="C1279" t="s">
        <v>2972</v>
      </c>
    </row>
    <row r="1280" spans="2:3" x14ac:dyDescent="0.3">
      <c r="B1280" t="s">
        <v>1543</v>
      </c>
      <c r="C1280" t="s">
        <v>2973</v>
      </c>
    </row>
    <row r="1281" spans="2:3" x14ac:dyDescent="0.3">
      <c r="B1281" t="s">
        <v>1544</v>
      </c>
      <c r="C1281" t="s">
        <v>2974</v>
      </c>
    </row>
    <row r="1282" spans="2:3" x14ac:dyDescent="0.3">
      <c r="B1282" t="s">
        <v>1545</v>
      </c>
      <c r="C1282" t="s">
        <v>2975</v>
      </c>
    </row>
    <row r="1283" spans="2:3" x14ac:dyDescent="0.3">
      <c r="B1283" t="s">
        <v>1546</v>
      </c>
      <c r="C1283" t="s">
        <v>2976</v>
      </c>
    </row>
    <row r="1284" spans="2:3" x14ac:dyDescent="0.3">
      <c r="B1284" t="s">
        <v>1547</v>
      </c>
      <c r="C1284" t="s">
        <v>2977</v>
      </c>
    </row>
    <row r="1285" spans="2:3" x14ac:dyDescent="0.3">
      <c r="B1285" t="s">
        <v>1548</v>
      </c>
      <c r="C1285" t="s">
        <v>2978</v>
      </c>
    </row>
    <row r="1286" spans="2:3" x14ac:dyDescent="0.3">
      <c r="B1286" t="s">
        <v>1549</v>
      </c>
      <c r="C1286" t="s">
        <v>2979</v>
      </c>
    </row>
    <row r="1287" spans="2:3" x14ac:dyDescent="0.3">
      <c r="B1287" t="s">
        <v>1550</v>
      </c>
      <c r="C1287" t="s">
        <v>2980</v>
      </c>
    </row>
    <row r="1288" spans="2:3" x14ac:dyDescent="0.3">
      <c r="B1288" t="s">
        <v>1551</v>
      </c>
      <c r="C1288" t="s">
        <v>2981</v>
      </c>
    </row>
    <row r="1289" spans="2:3" x14ac:dyDescent="0.3">
      <c r="B1289" t="s">
        <v>1552</v>
      </c>
      <c r="C1289" t="s">
        <v>2982</v>
      </c>
    </row>
    <row r="1290" spans="2:3" x14ac:dyDescent="0.3">
      <c r="B1290" t="s">
        <v>1553</v>
      </c>
      <c r="C1290" t="s">
        <v>2983</v>
      </c>
    </row>
    <row r="1291" spans="2:3" x14ac:dyDescent="0.3">
      <c r="B1291" t="s">
        <v>1554</v>
      </c>
      <c r="C1291" t="s">
        <v>2984</v>
      </c>
    </row>
    <row r="1292" spans="2:3" x14ac:dyDescent="0.3">
      <c r="B1292" t="s">
        <v>1555</v>
      </c>
      <c r="C1292" t="s">
        <v>2985</v>
      </c>
    </row>
    <row r="1293" spans="2:3" x14ac:dyDescent="0.3">
      <c r="B1293" t="s">
        <v>1556</v>
      </c>
      <c r="C1293" t="s">
        <v>2986</v>
      </c>
    </row>
    <row r="1294" spans="2:3" x14ac:dyDescent="0.3">
      <c r="B1294" t="s">
        <v>1557</v>
      </c>
      <c r="C1294" t="s">
        <v>2987</v>
      </c>
    </row>
    <row r="1295" spans="2:3" x14ac:dyDescent="0.3">
      <c r="B1295" t="s">
        <v>1558</v>
      </c>
      <c r="C1295" t="s">
        <v>2988</v>
      </c>
    </row>
    <row r="1296" spans="2:3" x14ac:dyDescent="0.3">
      <c r="B1296" t="s">
        <v>281</v>
      </c>
      <c r="C1296" t="s">
        <v>2989</v>
      </c>
    </row>
    <row r="1297" spans="2:3" x14ac:dyDescent="0.3">
      <c r="B1297" t="s">
        <v>1559</v>
      </c>
      <c r="C1297" t="s">
        <v>2990</v>
      </c>
    </row>
    <row r="1298" spans="2:3" x14ac:dyDescent="0.3">
      <c r="B1298" t="s">
        <v>1560</v>
      </c>
      <c r="C1298" t="s">
        <v>2991</v>
      </c>
    </row>
    <row r="1299" spans="2:3" x14ac:dyDescent="0.3">
      <c r="B1299" t="s">
        <v>1561</v>
      </c>
      <c r="C1299" t="s">
        <v>2992</v>
      </c>
    </row>
    <row r="1300" spans="2:3" x14ac:dyDescent="0.3">
      <c r="B1300" t="s">
        <v>1562</v>
      </c>
      <c r="C1300" t="s">
        <v>2993</v>
      </c>
    </row>
    <row r="1301" spans="2:3" x14ac:dyDescent="0.3">
      <c r="B1301" t="s">
        <v>1563</v>
      </c>
      <c r="C1301" t="s">
        <v>2994</v>
      </c>
    </row>
    <row r="1302" spans="2:3" x14ac:dyDescent="0.3">
      <c r="B1302" t="s">
        <v>1564</v>
      </c>
      <c r="C1302" t="s">
        <v>1212</v>
      </c>
    </row>
    <row r="1303" spans="2:3" x14ac:dyDescent="0.3">
      <c r="B1303" t="s">
        <v>1565</v>
      </c>
      <c r="C1303" t="s">
        <v>1213</v>
      </c>
    </row>
    <row r="1304" spans="2:3" x14ac:dyDescent="0.3">
      <c r="B1304" t="s">
        <v>1566</v>
      </c>
      <c r="C1304" t="s">
        <v>1214</v>
      </c>
    </row>
    <row r="1305" spans="2:3" x14ac:dyDescent="0.3">
      <c r="B1305" t="s">
        <v>1567</v>
      </c>
      <c r="C1305" t="s">
        <v>2995</v>
      </c>
    </row>
    <row r="1306" spans="2:3" x14ac:dyDescent="0.3">
      <c r="B1306" t="s">
        <v>1568</v>
      </c>
      <c r="C1306" t="s">
        <v>2996</v>
      </c>
    </row>
    <row r="1307" spans="2:3" x14ac:dyDescent="0.3">
      <c r="B1307" t="s">
        <v>1569</v>
      </c>
      <c r="C1307" t="s">
        <v>2997</v>
      </c>
    </row>
    <row r="1308" spans="2:3" x14ac:dyDescent="0.3">
      <c r="B1308" t="s">
        <v>283</v>
      </c>
      <c r="C1308" t="s">
        <v>2998</v>
      </c>
    </row>
    <row r="1309" spans="2:3" x14ac:dyDescent="0.3">
      <c r="B1309" t="s">
        <v>1570</v>
      </c>
      <c r="C1309" t="s">
        <v>2999</v>
      </c>
    </row>
    <row r="1310" spans="2:3" x14ac:dyDescent="0.3">
      <c r="B1310" t="s">
        <v>1571</v>
      </c>
      <c r="C1310" t="s">
        <v>3000</v>
      </c>
    </row>
    <row r="1311" spans="2:3" x14ac:dyDescent="0.3">
      <c r="B1311" t="s">
        <v>1572</v>
      </c>
      <c r="C1311" t="s">
        <v>1216</v>
      </c>
    </row>
    <row r="1312" spans="2:3" x14ac:dyDescent="0.3">
      <c r="B1312" t="s">
        <v>1573</v>
      </c>
      <c r="C1312" t="s">
        <v>1217</v>
      </c>
    </row>
    <row r="1313" spans="2:3" x14ac:dyDescent="0.3">
      <c r="B1313" t="s">
        <v>1574</v>
      </c>
      <c r="C1313" t="s">
        <v>3001</v>
      </c>
    </row>
    <row r="1314" spans="2:3" x14ac:dyDescent="0.3">
      <c r="B1314" t="s">
        <v>1575</v>
      </c>
      <c r="C1314" t="s">
        <v>3002</v>
      </c>
    </row>
    <row r="1315" spans="2:3" x14ac:dyDescent="0.3">
      <c r="B1315" t="s">
        <v>1576</v>
      </c>
      <c r="C1315" t="s">
        <v>3003</v>
      </c>
    </row>
    <row r="1316" spans="2:3" x14ac:dyDescent="0.3">
      <c r="B1316" t="s">
        <v>1577</v>
      </c>
      <c r="C1316" t="s">
        <v>3004</v>
      </c>
    </row>
    <row r="1317" spans="2:3" x14ac:dyDescent="0.3">
      <c r="B1317" t="s">
        <v>286</v>
      </c>
      <c r="C1317" t="s">
        <v>3005</v>
      </c>
    </row>
    <row r="1318" spans="2:3" x14ac:dyDescent="0.3">
      <c r="B1318" t="s">
        <v>1578</v>
      </c>
      <c r="C1318" t="s">
        <v>3006</v>
      </c>
    </row>
    <row r="1319" spans="2:3" x14ac:dyDescent="0.3">
      <c r="B1319" t="s">
        <v>1579</v>
      </c>
      <c r="C1319" t="s">
        <v>3007</v>
      </c>
    </row>
    <row r="1320" spans="2:3" x14ac:dyDescent="0.3">
      <c r="B1320" t="s">
        <v>1580</v>
      </c>
      <c r="C1320" t="s">
        <v>3008</v>
      </c>
    </row>
    <row r="1321" spans="2:3" x14ac:dyDescent="0.3">
      <c r="B1321" t="s">
        <v>1581</v>
      </c>
      <c r="C1321" t="s">
        <v>3009</v>
      </c>
    </row>
    <row r="1322" spans="2:3" x14ac:dyDescent="0.3">
      <c r="B1322" t="s">
        <v>1582</v>
      </c>
      <c r="C1322" t="s">
        <v>3010</v>
      </c>
    </row>
    <row r="1323" spans="2:3" x14ac:dyDescent="0.3">
      <c r="B1323" t="s">
        <v>1583</v>
      </c>
      <c r="C1323" t="s">
        <v>3011</v>
      </c>
    </row>
    <row r="1324" spans="2:3" x14ac:dyDescent="0.3">
      <c r="B1324" t="s">
        <v>1584</v>
      </c>
      <c r="C1324" t="s">
        <v>3012</v>
      </c>
    </row>
    <row r="1325" spans="2:3" x14ac:dyDescent="0.3">
      <c r="B1325" t="s">
        <v>1585</v>
      </c>
      <c r="C1325" t="s">
        <v>3013</v>
      </c>
    </row>
    <row r="1326" spans="2:3" x14ac:dyDescent="0.3">
      <c r="B1326" t="s">
        <v>1586</v>
      </c>
      <c r="C1326" t="s">
        <v>3014</v>
      </c>
    </row>
    <row r="1327" spans="2:3" x14ac:dyDescent="0.3">
      <c r="B1327" t="s">
        <v>1587</v>
      </c>
      <c r="C1327" t="s">
        <v>3015</v>
      </c>
    </row>
    <row r="1328" spans="2:3" x14ac:dyDescent="0.3">
      <c r="B1328" t="s">
        <v>1588</v>
      </c>
      <c r="C1328" t="s">
        <v>205</v>
      </c>
    </row>
    <row r="1329" spans="2:3" x14ac:dyDescent="0.3">
      <c r="B1329" t="s">
        <v>1589</v>
      </c>
      <c r="C1329" t="s">
        <v>3016</v>
      </c>
    </row>
    <row r="1330" spans="2:3" x14ac:dyDescent="0.3">
      <c r="B1330" t="s">
        <v>1590</v>
      </c>
      <c r="C1330" t="s">
        <v>3017</v>
      </c>
    </row>
    <row r="1331" spans="2:3" x14ac:dyDescent="0.3">
      <c r="B1331" t="s">
        <v>1591</v>
      </c>
      <c r="C1331" t="s">
        <v>3018</v>
      </c>
    </row>
    <row r="1332" spans="2:3" x14ac:dyDescent="0.3">
      <c r="B1332" t="s">
        <v>288</v>
      </c>
      <c r="C1332" t="s">
        <v>1222</v>
      </c>
    </row>
    <row r="1333" spans="2:3" x14ac:dyDescent="0.3">
      <c r="B1333" t="s">
        <v>1592</v>
      </c>
      <c r="C1333" t="s">
        <v>3019</v>
      </c>
    </row>
    <row r="1334" spans="2:3" x14ac:dyDescent="0.3">
      <c r="B1334" t="s">
        <v>1593</v>
      </c>
      <c r="C1334" t="s">
        <v>3020</v>
      </c>
    </row>
    <row r="1335" spans="2:3" x14ac:dyDescent="0.3">
      <c r="B1335" t="s">
        <v>1594</v>
      </c>
      <c r="C1335" t="s">
        <v>3021</v>
      </c>
    </row>
    <row r="1336" spans="2:3" x14ac:dyDescent="0.3">
      <c r="B1336" t="s">
        <v>1595</v>
      </c>
      <c r="C1336" t="s">
        <v>3022</v>
      </c>
    </row>
    <row r="1337" spans="2:3" x14ac:dyDescent="0.3">
      <c r="B1337" t="s">
        <v>1596</v>
      </c>
      <c r="C1337" t="s">
        <v>3023</v>
      </c>
    </row>
    <row r="1338" spans="2:3" x14ac:dyDescent="0.3">
      <c r="B1338" t="s">
        <v>1597</v>
      </c>
      <c r="C1338" t="s">
        <v>1225</v>
      </c>
    </row>
    <row r="1339" spans="2:3" x14ac:dyDescent="0.3">
      <c r="B1339" t="s">
        <v>1598</v>
      </c>
      <c r="C1339" t="s">
        <v>3024</v>
      </c>
    </row>
    <row r="1340" spans="2:3" x14ac:dyDescent="0.3">
      <c r="B1340" t="s">
        <v>1599</v>
      </c>
      <c r="C1340" t="s">
        <v>3025</v>
      </c>
    </row>
    <row r="1341" spans="2:3" x14ac:dyDescent="0.3">
      <c r="B1341" t="s">
        <v>1600</v>
      </c>
      <c r="C1341" t="s">
        <v>3026</v>
      </c>
    </row>
    <row r="1342" spans="2:3" x14ac:dyDescent="0.3">
      <c r="B1342" t="s">
        <v>1601</v>
      </c>
      <c r="C1342" t="s">
        <v>3027</v>
      </c>
    </row>
    <row r="1343" spans="2:3" x14ac:dyDescent="0.3">
      <c r="B1343" t="s">
        <v>1602</v>
      </c>
      <c r="C1343" t="s">
        <v>3028</v>
      </c>
    </row>
    <row r="1344" spans="2:3" x14ac:dyDescent="0.3">
      <c r="B1344" t="s">
        <v>1603</v>
      </c>
      <c r="C1344" t="s">
        <v>3029</v>
      </c>
    </row>
    <row r="1345" spans="2:3" x14ac:dyDescent="0.3">
      <c r="B1345" t="s">
        <v>1604</v>
      </c>
      <c r="C1345" t="s">
        <v>3030</v>
      </c>
    </row>
    <row r="1346" spans="2:3" x14ac:dyDescent="0.3">
      <c r="B1346" t="s">
        <v>1605</v>
      </c>
      <c r="C1346" t="s">
        <v>3031</v>
      </c>
    </row>
    <row r="1347" spans="2:3" x14ac:dyDescent="0.3">
      <c r="B1347" t="s">
        <v>1606</v>
      </c>
      <c r="C1347" t="s">
        <v>3032</v>
      </c>
    </row>
    <row r="1348" spans="2:3" x14ac:dyDescent="0.3">
      <c r="B1348" t="s">
        <v>1607</v>
      </c>
      <c r="C1348" t="s">
        <v>3033</v>
      </c>
    </row>
    <row r="1349" spans="2:3" x14ac:dyDescent="0.3">
      <c r="B1349" t="s">
        <v>1608</v>
      </c>
      <c r="C1349" t="s">
        <v>3034</v>
      </c>
    </row>
    <row r="1350" spans="2:3" x14ac:dyDescent="0.3">
      <c r="B1350" t="s">
        <v>1609</v>
      </c>
      <c r="C1350" t="s">
        <v>3035</v>
      </c>
    </row>
    <row r="1351" spans="2:3" x14ac:dyDescent="0.3">
      <c r="B1351" t="s">
        <v>1610</v>
      </c>
      <c r="C1351" t="s">
        <v>3036</v>
      </c>
    </row>
    <row r="1352" spans="2:3" x14ac:dyDescent="0.3">
      <c r="B1352" t="s">
        <v>1611</v>
      </c>
      <c r="C1352" t="s">
        <v>3037</v>
      </c>
    </row>
    <row r="1353" spans="2:3" x14ac:dyDescent="0.3">
      <c r="B1353" t="s">
        <v>290</v>
      </c>
      <c r="C1353" t="s">
        <v>1230</v>
      </c>
    </row>
    <row r="1354" spans="2:3" x14ac:dyDescent="0.3">
      <c r="B1354" t="s">
        <v>1612</v>
      </c>
      <c r="C1354" t="s">
        <v>3038</v>
      </c>
    </row>
    <row r="1355" spans="2:3" x14ac:dyDescent="0.3">
      <c r="B1355" t="s">
        <v>1613</v>
      </c>
      <c r="C1355" t="s">
        <v>3039</v>
      </c>
    </row>
    <row r="1356" spans="2:3" x14ac:dyDescent="0.3">
      <c r="B1356" t="s">
        <v>1614</v>
      </c>
      <c r="C1356" t="s">
        <v>3040</v>
      </c>
    </row>
    <row r="1357" spans="2:3" x14ac:dyDescent="0.3">
      <c r="B1357" t="s">
        <v>1615</v>
      </c>
      <c r="C1357" t="s">
        <v>3041</v>
      </c>
    </row>
    <row r="1358" spans="2:3" x14ac:dyDescent="0.3">
      <c r="B1358" t="s">
        <v>1616</v>
      </c>
      <c r="C1358" t="s">
        <v>3042</v>
      </c>
    </row>
    <row r="1359" spans="2:3" x14ac:dyDescent="0.3">
      <c r="B1359" t="s">
        <v>1617</v>
      </c>
      <c r="C1359" t="s">
        <v>207</v>
      </c>
    </row>
    <row r="1360" spans="2:3" x14ac:dyDescent="0.3">
      <c r="B1360" t="s">
        <v>293</v>
      </c>
      <c r="C1360" t="s">
        <v>3043</v>
      </c>
    </row>
    <row r="1361" spans="2:3" x14ac:dyDescent="0.3">
      <c r="B1361" t="s">
        <v>1618</v>
      </c>
      <c r="C1361" t="s">
        <v>3044</v>
      </c>
    </row>
    <row r="1362" spans="2:3" x14ac:dyDescent="0.3">
      <c r="B1362" t="s">
        <v>1619</v>
      </c>
      <c r="C1362" t="s">
        <v>3045</v>
      </c>
    </row>
    <row r="1363" spans="2:3" x14ac:dyDescent="0.3">
      <c r="B1363" t="s">
        <v>1620</v>
      </c>
      <c r="C1363" t="s">
        <v>3046</v>
      </c>
    </row>
    <row r="1364" spans="2:3" x14ac:dyDescent="0.3">
      <c r="B1364" t="s">
        <v>1621</v>
      </c>
      <c r="C1364" t="s">
        <v>3047</v>
      </c>
    </row>
    <row r="1365" spans="2:3" x14ac:dyDescent="0.3">
      <c r="B1365" t="s">
        <v>1622</v>
      </c>
      <c r="C1365" t="s">
        <v>3048</v>
      </c>
    </row>
    <row r="1366" spans="2:3" x14ac:dyDescent="0.3">
      <c r="B1366" t="s">
        <v>1623</v>
      </c>
      <c r="C1366" t="s">
        <v>3049</v>
      </c>
    </row>
    <row r="1367" spans="2:3" x14ac:dyDescent="0.3">
      <c r="B1367" t="s">
        <v>1624</v>
      </c>
      <c r="C1367" t="s">
        <v>3050</v>
      </c>
    </row>
    <row r="1368" spans="2:3" x14ac:dyDescent="0.3">
      <c r="B1368" t="s">
        <v>1625</v>
      </c>
      <c r="C1368" t="s">
        <v>3051</v>
      </c>
    </row>
    <row r="1369" spans="2:3" x14ac:dyDescent="0.3">
      <c r="B1369" t="s">
        <v>1626</v>
      </c>
      <c r="C1369" t="s">
        <v>3052</v>
      </c>
    </row>
    <row r="1370" spans="2:3" x14ac:dyDescent="0.3">
      <c r="B1370" t="s">
        <v>1627</v>
      </c>
      <c r="C1370" t="s">
        <v>3053</v>
      </c>
    </row>
    <row r="1371" spans="2:3" x14ac:dyDescent="0.3">
      <c r="B1371" t="s">
        <v>300</v>
      </c>
      <c r="C1371" t="s">
        <v>3054</v>
      </c>
    </row>
    <row r="1372" spans="2:3" x14ac:dyDescent="0.3">
      <c r="B1372" t="s">
        <v>301</v>
      </c>
      <c r="C1372" t="s">
        <v>3055</v>
      </c>
    </row>
    <row r="1373" spans="2:3" x14ac:dyDescent="0.3">
      <c r="B1373" t="s">
        <v>1628</v>
      </c>
      <c r="C1373" t="s">
        <v>3056</v>
      </c>
    </row>
    <row r="1374" spans="2:3" x14ac:dyDescent="0.3">
      <c r="B1374" t="s">
        <v>1629</v>
      </c>
      <c r="C1374" t="s">
        <v>3057</v>
      </c>
    </row>
    <row r="1375" spans="2:3" x14ac:dyDescent="0.3">
      <c r="B1375" t="s">
        <v>1630</v>
      </c>
      <c r="C1375" t="s">
        <v>3058</v>
      </c>
    </row>
    <row r="1376" spans="2:3" x14ac:dyDescent="0.3">
      <c r="B1376" t="s">
        <v>1631</v>
      </c>
      <c r="C1376" t="s">
        <v>3059</v>
      </c>
    </row>
    <row r="1377" spans="2:3" x14ac:dyDescent="0.3">
      <c r="B1377" t="s">
        <v>1632</v>
      </c>
      <c r="C1377" t="s">
        <v>3060</v>
      </c>
    </row>
    <row r="1378" spans="2:3" x14ac:dyDescent="0.3">
      <c r="B1378" t="s">
        <v>1633</v>
      </c>
      <c r="C1378" t="s">
        <v>3061</v>
      </c>
    </row>
    <row r="1379" spans="2:3" x14ac:dyDescent="0.3">
      <c r="B1379" t="s">
        <v>1634</v>
      </c>
      <c r="C1379" t="s">
        <v>3062</v>
      </c>
    </row>
    <row r="1380" spans="2:3" x14ac:dyDescent="0.3">
      <c r="B1380" t="s">
        <v>1635</v>
      </c>
      <c r="C1380" t="s">
        <v>1246</v>
      </c>
    </row>
    <row r="1381" spans="2:3" x14ac:dyDescent="0.3">
      <c r="B1381" t="s">
        <v>1636</v>
      </c>
      <c r="C1381" t="s">
        <v>3063</v>
      </c>
    </row>
    <row r="1382" spans="2:3" x14ac:dyDescent="0.3">
      <c r="B1382" t="s">
        <v>1637</v>
      </c>
      <c r="C1382" t="s">
        <v>1247</v>
      </c>
    </row>
    <row r="1383" spans="2:3" x14ac:dyDescent="0.3">
      <c r="B1383" t="s">
        <v>1638</v>
      </c>
      <c r="C1383" t="s">
        <v>3064</v>
      </c>
    </row>
    <row r="1384" spans="2:3" x14ac:dyDescent="0.3">
      <c r="B1384" t="s">
        <v>1639</v>
      </c>
      <c r="C1384" t="s">
        <v>1248</v>
      </c>
    </row>
    <row r="1385" spans="2:3" x14ac:dyDescent="0.3">
      <c r="B1385" t="s">
        <v>1640</v>
      </c>
      <c r="C1385" t="s">
        <v>3065</v>
      </c>
    </row>
    <row r="1386" spans="2:3" x14ac:dyDescent="0.3">
      <c r="B1386" t="s">
        <v>1641</v>
      </c>
      <c r="C1386" t="s">
        <v>1249</v>
      </c>
    </row>
    <row r="1387" spans="2:3" x14ac:dyDescent="0.3">
      <c r="B1387" t="s">
        <v>1642</v>
      </c>
      <c r="C1387" t="s">
        <v>3066</v>
      </c>
    </row>
    <row r="1388" spans="2:3" x14ac:dyDescent="0.3">
      <c r="B1388" t="s">
        <v>1643</v>
      </c>
      <c r="C1388" t="s">
        <v>3067</v>
      </c>
    </row>
    <row r="1389" spans="2:3" x14ac:dyDescent="0.3">
      <c r="B1389" t="s">
        <v>1644</v>
      </c>
      <c r="C1389" t="s">
        <v>3068</v>
      </c>
    </row>
    <row r="1390" spans="2:3" x14ac:dyDescent="0.3">
      <c r="B1390" t="s">
        <v>1645</v>
      </c>
      <c r="C1390" t="s">
        <v>3069</v>
      </c>
    </row>
    <row r="1391" spans="2:3" x14ac:dyDescent="0.3">
      <c r="B1391" t="s">
        <v>1646</v>
      </c>
      <c r="C1391" t="s">
        <v>3070</v>
      </c>
    </row>
    <row r="1392" spans="2:3" x14ac:dyDescent="0.3">
      <c r="B1392" t="s">
        <v>1647</v>
      </c>
      <c r="C1392" t="s">
        <v>3071</v>
      </c>
    </row>
    <row r="1393" spans="2:3" x14ac:dyDescent="0.3">
      <c r="B1393" t="s">
        <v>1648</v>
      </c>
      <c r="C1393" t="s">
        <v>3072</v>
      </c>
    </row>
    <row r="1394" spans="2:3" x14ac:dyDescent="0.3">
      <c r="B1394" t="s">
        <v>1649</v>
      </c>
      <c r="C1394" t="s">
        <v>3073</v>
      </c>
    </row>
    <row r="1395" spans="2:3" x14ac:dyDescent="0.3">
      <c r="B1395" t="s">
        <v>1650</v>
      </c>
      <c r="C1395" t="s">
        <v>3074</v>
      </c>
    </row>
    <row r="1396" spans="2:3" x14ac:dyDescent="0.3">
      <c r="B1396" t="s">
        <v>1651</v>
      </c>
      <c r="C1396" t="s">
        <v>3075</v>
      </c>
    </row>
    <row r="1397" spans="2:3" x14ac:dyDescent="0.3">
      <c r="B1397" t="s">
        <v>1652</v>
      </c>
      <c r="C1397" t="s">
        <v>1252</v>
      </c>
    </row>
    <row r="1398" spans="2:3" x14ac:dyDescent="0.3">
      <c r="B1398" t="s">
        <v>317</v>
      </c>
      <c r="C1398" t="s">
        <v>1253</v>
      </c>
    </row>
    <row r="1399" spans="2:3" x14ac:dyDescent="0.3">
      <c r="B1399" t="s">
        <v>1653</v>
      </c>
      <c r="C1399" t="s">
        <v>213</v>
      </c>
    </row>
    <row r="1400" spans="2:3" x14ac:dyDescent="0.3">
      <c r="B1400" t="s">
        <v>1654</v>
      </c>
      <c r="C1400" t="s">
        <v>1255</v>
      </c>
    </row>
    <row r="1401" spans="2:3" x14ac:dyDescent="0.3">
      <c r="B1401" t="s">
        <v>1655</v>
      </c>
      <c r="C1401" t="s">
        <v>3076</v>
      </c>
    </row>
    <row r="1402" spans="2:3" x14ac:dyDescent="0.3">
      <c r="B1402" t="s">
        <v>1656</v>
      </c>
      <c r="C1402" t="s">
        <v>3077</v>
      </c>
    </row>
    <row r="1403" spans="2:3" x14ac:dyDescent="0.3">
      <c r="B1403" t="s">
        <v>1657</v>
      </c>
      <c r="C1403" t="s">
        <v>3078</v>
      </c>
    </row>
    <row r="1404" spans="2:3" x14ac:dyDescent="0.3">
      <c r="B1404" t="s">
        <v>1658</v>
      </c>
      <c r="C1404" t="s">
        <v>3079</v>
      </c>
    </row>
    <row r="1405" spans="2:3" x14ac:dyDescent="0.3">
      <c r="B1405" t="s">
        <v>1659</v>
      </c>
      <c r="C1405" t="s">
        <v>3080</v>
      </c>
    </row>
    <row r="1406" spans="2:3" x14ac:dyDescent="0.3">
      <c r="B1406" t="s">
        <v>1660</v>
      </c>
      <c r="C1406" t="s">
        <v>3081</v>
      </c>
    </row>
    <row r="1407" spans="2:3" x14ac:dyDescent="0.3">
      <c r="B1407" t="s">
        <v>1661</v>
      </c>
      <c r="C1407" t="s">
        <v>3082</v>
      </c>
    </row>
    <row r="1408" spans="2:3" x14ac:dyDescent="0.3">
      <c r="B1408" t="s">
        <v>1662</v>
      </c>
      <c r="C1408" t="s">
        <v>1256</v>
      </c>
    </row>
    <row r="1409" spans="2:3" x14ac:dyDescent="0.3">
      <c r="B1409" t="s">
        <v>1663</v>
      </c>
      <c r="C1409" t="s">
        <v>3083</v>
      </c>
    </row>
    <row r="1410" spans="2:3" x14ac:dyDescent="0.3">
      <c r="B1410" t="s">
        <v>1664</v>
      </c>
      <c r="C1410" t="s">
        <v>3084</v>
      </c>
    </row>
    <row r="1411" spans="2:3" x14ac:dyDescent="0.3">
      <c r="B1411" t="s">
        <v>1665</v>
      </c>
      <c r="C1411" t="s">
        <v>3085</v>
      </c>
    </row>
    <row r="1412" spans="2:3" x14ac:dyDescent="0.3">
      <c r="B1412" t="s">
        <v>1666</v>
      </c>
      <c r="C1412" t="s">
        <v>3086</v>
      </c>
    </row>
    <row r="1413" spans="2:3" x14ac:dyDescent="0.3">
      <c r="B1413" t="s">
        <v>1667</v>
      </c>
      <c r="C1413" t="s">
        <v>3087</v>
      </c>
    </row>
    <row r="1414" spans="2:3" x14ac:dyDescent="0.3">
      <c r="B1414" t="s">
        <v>1668</v>
      </c>
      <c r="C1414" t="s">
        <v>3088</v>
      </c>
    </row>
    <row r="1415" spans="2:3" x14ac:dyDescent="0.3">
      <c r="B1415" t="s">
        <v>1669</v>
      </c>
      <c r="C1415" t="s">
        <v>3089</v>
      </c>
    </row>
    <row r="1416" spans="2:3" x14ac:dyDescent="0.3">
      <c r="B1416" t="s">
        <v>1670</v>
      </c>
      <c r="C1416" t="s">
        <v>3090</v>
      </c>
    </row>
    <row r="1417" spans="2:3" x14ac:dyDescent="0.3">
      <c r="B1417" t="s">
        <v>1671</v>
      </c>
      <c r="C1417" t="s">
        <v>3091</v>
      </c>
    </row>
    <row r="1418" spans="2:3" x14ac:dyDescent="0.3">
      <c r="B1418" t="s">
        <v>1672</v>
      </c>
      <c r="C1418" t="s">
        <v>3092</v>
      </c>
    </row>
    <row r="1419" spans="2:3" x14ac:dyDescent="0.3">
      <c r="B1419" t="s">
        <v>1673</v>
      </c>
      <c r="C1419" t="s">
        <v>3093</v>
      </c>
    </row>
    <row r="1420" spans="2:3" x14ac:dyDescent="0.3">
      <c r="B1420" t="s">
        <v>1674</v>
      </c>
      <c r="C1420" t="s">
        <v>3094</v>
      </c>
    </row>
    <row r="1421" spans="2:3" x14ac:dyDescent="0.3">
      <c r="B1421" t="s">
        <v>321</v>
      </c>
      <c r="C1421" t="s">
        <v>3095</v>
      </c>
    </row>
    <row r="1422" spans="2:3" x14ac:dyDescent="0.3">
      <c r="B1422" t="s">
        <v>1675</v>
      </c>
      <c r="C1422" t="s">
        <v>3096</v>
      </c>
    </row>
    <row r="1423" spans="2:3" x14ac:dyDescent="0.3">
      <c r="B1423" t="s">
        <v>1676</v>
      </c>
      <c r="C1423" t="s">
        <v>3097</v>
      </c>
    </row>
    <row r="1424" spans="2:3" x14ac:dyDescent="0.3">
      <c r="B1424" t="s">
        <v>1677</v>
      </c>
      <c r="C1424" t="s">
        <v>3098</v>
      </c>
    </row>
    <row r="1425" spans="2:3" x14ac:dyDescent="0.3">
      <c r="B1425" t="s">
        <v>1678</v>
      </c>
      <c r="C1425" t="s">
        <v>3099</v>
      </c>
    </row>
    <row r="1426" spans="2:3" x14ac:dyDescent="0.3">
      <c r="B1426" t="s">
        <v>1679</v>
      </c>
      <c r="C1426" t="s">
        <v>3100</v>
      </c>
    </row>
    <row r="1427" spans="2:3" x14ac:dyDescent="0.3">
      <c r="B1427" t="s">
        <v>1680</v>
      </c>
      <c r="C1427" t="s">
        <v>1262</v>
      </c>
    </row>
    <row r="1428" spans="2:3" x14ac:dyDescent="0.3">
      <c r="B1428" t="s">
        <v>1681</v>
      </c>
      <c r="C1428" t="s">
        <v>3101</v>
      </c>
    </row>
    <row r="1429" spans="2:3" x14ac:dyDescent="0.3">
      <c r="B1429" t="s">
        <v>1682</v>
      </c>
      <c r="C1429" t="s">
        <v>3102</v>
      </c>
    </row>
    <row r="1430" spans="2:3" x14ac:dyDescent="0.3">
      <c r="B1430" t="s">
        <v>1683</v>
      </c>
      <c r="C1430" t="s">
        <v>3103</v>
      </c>
    </row>
    <row r="1431" spans="2:3" x14ac:dyDescent="0.3">
      <c r="B1431" t="s">
        <v>1684</v>
      </c>
      <c r="C1431" t="s">
        <v>3104</v>
      </c>
    </row>
    <row r="1432" spans="2:3" x14ac:dyDescent="0.3">
      <c r="B1432" t="s">
        <v>1685</v>
      </c>
      <c r="C1432" t="s">
        <v>3105</v>
      </c>
    </row>
    <row r="1433" spans="2:3" x14ac:dyDescent="0.3">
      <c r="B1433" t="s">
        <v>1686</v>
      </c>
      <c r="C1433" t="s">
        <v>3106</v>
      </c>
    </row>
    <row r="1434" spans="2:3" x14ac:dyDescent="0.3">
      <c r="B1434" t="s">
        <v>1687</v>
      </c>
      <c r="C1434" t="s">
        <v>3107</v>
      </c>
    </row>
    <row r="1435" spans="2:3" x14ac:dyDescent="0.3">
      <c r="B1435" t="s">
        <v>1688</v>
      </c>
      <c r="C1435" t="s">
        <v>3108</v>
      </c>
    </row>
    <row r="1436" spans="2:3" x14ac:dyDescent="0.3">
      <c r="B1436" t="s">
        <v>1689</v>
      </c>
      <c r="C1436" t="s">
        <v>3109</v>
      </c>
    </row>
    <row r="1437" spans="2:3" x14ac:dyDescent="0.3">
      <c r="B1437" t="s">
        <v>1690</v>
      </c>
      <c r="C1437" t="s">
        <v>3110</v>
      </c>
    </row>
    <row r="1438" spans="2:3" x14ac:dyDescent="0.3">
      <c r="B1438" t="s">
        <v>1691</v>
      </c>
      <c r="C1438" t="s">
        <v>3111</v>
      </c>
    </row>
    <row r="1439" spans="2:3" x14ac:dyDescent="0.3">
      <c r="B1439" t="s">
        <v>1692</v>
      </c>
      <c r="C1439" t="s">
        <v>3112</v>
      </c>
    </row>
    <row r="1440" spans="2:3" x14ac:dyDescent="0.3">
      <c r="B1440" t="s">
        <v>1693</v>
      </c>
      <c r="C1440" t="s">
        <v>3113</v>
      </c>
    </row>
    <row r="1441" spans="2:3" x14ac:dyDescent="0.3">
      <c r="B1441" t="s">
        <v>1694</v>
      </c>
      <c r="C1441" t="s">
        <v>3114</v>
      </c>
    </row>
    <row r="1442" spans="2:3" x14ac:dyDescent="0.3">
      <c r="B1442" t="s">
        <v>1695</v>
      </c>
      <c r="C1442" t="s">
        <v>3115</v>
      </c>
    </row>
    <row r="1443" spans="2:3" x14ac:dyDescent="0.3">
      <c r="B1443" t="s">
        <v>1696</v>
      </c>
      <c r="C1443" t="s">
        <v>3116</v>
      </c>
    </row>
    <row r="1444" spans="2:3" x14ac:dyDescent="0.3">
      <c r="B1444" t="s">
        <v>323</v>
      </c>
      <c r="C1444" t="s">
        <v>3117</v>
      </c>
    </row>
    <row r="1445" spans="2:3" x14ac:dyDescent="0.3">
      <c r="B1445" t="s">
        <v>1697</v>
      </c>
      <c r="C1445" t="s">
        <v>3118</v>
      </c>
    </row>
    <row r="1446" spans="2:3" x14ac:dyDescent="0.3">
      <c r="B1446" t="s">
        <v>1698</v>
      </c>
      <c r="C1446" t="s">
        <v>3119</v>
      </c>
    </row>
    <row r="1447" spans="2:3" x14ac:dyDescent="0.3">
      <c r="B1447" t="s">
        <v>1699</v>
      </c>
      <c r="C1447" t="s">
        <v>3120</v>
      </c>
    </row>
    <row r="1448" spans="2:3" x14ac:dyDescent="0.3">
      <c r="B1448" t="s">
        <v>1700</v>
      </c>
      <c r="C1448" t="s">
        <v>3121</v>
      </c>
    </row>
    <row r="1449" spans="2:3" x14ac:dyDescent="0.3">
      <c r="B1449" t="s">
        <v>1701</v>
      </c>
      <c r="C1449" t="s">
        <v>3122</v>
      </c>
    </row>
    <row r="1450" spans="2:3" x14ac:dyDescent="0.3">
      <c r="B1450" t="s">
        <v>1702</v>
      </c>
      <c r="C1450" t="s">
        <v>3123</v>
      </c>
    </row>
    <row r="1451" spans="2:3" x14ac:dyDescent="0.3">
      <c r="B1451" t="s">
        <v>1703</v>
      </c>
      <c r="C1451" t="s">
        <v>3124</v>
      </c>
    </row>
    <row r="1452" spans="2:3" x14ac:dyDescent="0.3">
      <c r="B1452" t="s">
        <v>1704</v>
      </c>
      <c r="C1452" t="s">
        <v>3125</v>
      </c>
    </row>
    <row r="1453" spans="2:3" x14ac:dyDescent="0.3">
      <c r="B1453" t="s">
        <v>1705</v>
      </c>
      <c r="C1453" t="s">
        <v>3126</v>
      </c>
    </row>
    <row r="1454" spans="2:3" x14ac:dyDescent="0.3">
      <c r="B1454" t="s">
        <v>1706</v>
      </c>
      <c r="C1454" t="s">
        <v>3127</v>
      </c>
    </row>
    <row r="1455" spans="2:3" x14ac:dyDescent="0.3">
      <c r="B1455" t="s">
        <v>1707</v>
      </c>
      <c r="C1455" t="s">
        <v>3128</v>
      </c>
    </row>
    <row r="1456" spans="2:3" x14ac:dyDescent="0.3">
      <c r="B1456" t="s">
        <v>1708</v>
      </c>
      <c r="C1456" t="s">
        <v>3129</v>
      </c>
    </row>
    <row r="1457" spans="2:3" x14ac:dyDescent="0.3">
      <c r="B1457" t="s">
        <v>1709</v>
      </c>
      <c r="C1457" t="s">
        <v>3130</v>
      </c>
    </row>
    <row r="1458" spans="2:3" x14ac:dyDescent="0.3">
      <c r="B1458" t="s">
        <v>1710</v>
      </c>
      <c r="C1458" t="s">
        <v>1268</v>
      </c>
    </row>
    <row r="1459" spans="2:3" x14ac:dyDescent="0.3">
      <c r="B1459" t="s">
        <v>1711</v>
      </c>
      <c r="C1459" t="s">
        <v>3131</v>
      </c>
    </row>
    <row r="1460" spans="2:3" x14ac:dyDescent="0.3">
      <c r="B1460" t="s">
        <v>1712</v>
      </c>
      <c r="C1460" t="s">
        <v>3132</v>
      </c>
    </row>
    <row r="1461" spans="2:3" x14ac:dyDescent="0.3">
      <c r="B1461" t="s">
        <v>1713</v>
      </c>
      <c r="C1461" t="s">
        <v>3133</v>
      </c>
    </row>
    <row r="1462" spans="2:3" x14ac:dyDescent="0.3">
      <c r="B1462" t="s">
        <v>1714</v>
      </c>
      <c r="C1462" t="s">
        <v>3134</v>
      </c>
    </row>
    <row r="1463" spans="2:3" x14ac:dyDescent="0.3">
      <c r="B1463" t="s">
        <v>1715</v>
      </c>
      <c r="C1463" t="s">
        <v>3135</v>
      </c>
    </row>
    <row r="1464" spans="2:3" x14ac:dyDescent="0.3">
      <c r="B1464" t="s">
        <v>1716</v>
      </c>
      <c r="C1464" t="s">
        <v>3136</v>
      </c>
    </row>
    <row r="1465" spans="2:3" x14ac:dyDescent="0.3">
      <c r="B1465" t="s">
        <v>1717</v>
      </c>
      <c r="C1465" t="s">
        <v>3137</v>
      </c>
    </row>
    <row r="1466" spans="2:3" x14ac:dyDescent="0.3">
      <c r="B1466" t="s">
        <v>1718</v>
      </c>
      <c r="C1466" t="s">
        <v>3138</v>
      </c>
    </row>
    <row r="1467" spans="2:3" x14ac:dyDescent="0.3">
      <c r="B1467" t="s">
        <v>1719</v>
      </c>
      <c r="C1467" t="s">
        <v>3139</v>
      </c>
    </row>
    <row r="1468" spans="2:3" x14ac:dyDescent="0.3">
      <c r="B1468" t="s">
        <v>1720</v>
      </c>
      <c r="C1468" t="s">
        <v>3140</v>
      </c>
    </row>
    <row r="1469" spans="2:3" x14ac:dyDescent="0.3">
      <c r="B1469" t="s">
        <v>1721</v>
      </c>
      <c r="C1469" t="s">
        <v>3141</v>
      </c>
    </row>
    <row r="1470" spans="2:3" x14ac:dyDescent="0.3">
      <c r="B1470" t="s">
        <v>1722</v>
      </c>
      <c r="C1470" t="s">
        <v>1271</v>
      </c>
    </row>
    <row r="1471" spans="2:3" x14ac:dyDescent="0.3">
      <c r="B1471" t="s">
        <v>1723</v>
      </c>
      <c r="C1471" t="s">
        <v>3142</v>
      </c>
    </row>
    <row r="1472" spans="2:3" x14ac:dyDescent="0.3">
      <c r="B1472" t="s">
        <v>1724</v>
      </c>
      <c r="C1472" t="s">
        <v>3143</v>
      </c>
    </row>
    <row r="1473" spans="2:3" x14ac:dyDescent="0.3">
      <c r="B1473" t="s">
        <v>1725</v>
      </c>
      <c r="C1473" t="s">
        <v>3144</v>
      </c>
    </row>
    <row r="1474" spans="2:3" x14ac:dyDescent="0.3">
      <c r="B1474" t="s">
        <v>1726</v>
      </c>
      <c r="C1474" t="s">
        <v>3145</v>
      </c>
    </row>
    <row r="1475" spans="2:3" x14ac:dyDescent="0.3">
      <c r="B1475" t="s">
        <v>1727</v>
      </c>
      <c r="C1475" t="s">
        <v>3146</v>
      </c>
    </row>
    <row r="1476" spans="2:3" x14ac:dyDescent="0.3">
      <c r="B1476" t="s">
        <v>1728</v>
      </c>
      <c r="C1476" t="s">
        <v>3147</v>
      </c>
    </row>
    <row r="1477" spans="2:3" x14ac:dyDescent="0.3">
      <c r="B1477" t="s">
        <v>1729</v>
      </c>
      <c r="C1477" t="s">
        <v>3148</v>
      </c>
    </row>
    <row r="1478" spans="2:3" x14ac:dyDescent="0.3">
      <c r="B1478" t="s">
        <v>327</v>
      </c>
      <c r="C1478" t="s">
        <v>3149</v>
      </c>
    </row>
    <row r="1479" spans="2:3" x14ac:dyDescent="0.3">
      <c r="B1479" t="s">
        <v>1730</v>
      </c>
      <c r="C1479" t="s">
        <v>3150</v>
      </c>
    </row>
    <row r="1480" spans="2:3" x14ac:dyDescent="0.3">
      <c r="B1480" t="s">
        <v>1731</v>
      </c>
      <c r="C1480" t="s">
        <v>3151</v>
      </c>
    </row>
    <row r="1481" spans="2:3" x14ac:dyDescent="0.3">
      <c r="B1481" t="s">
        <v>1732</v>
      </c>
      <c r="C1481" t="s">
        <v>3152</v>
      </c>
    </row>
    <row r="1482" spans="2:3" x14ac:dyDescent="0.3">
      <c r="B1482" t="s">
        <v>1733</v>
      </c>
      <c r="C1482" t="s">
        <v>3153</v>
      </c>
    </row>
    <row r="1483" spans="2:3" x14ac:dyDescent="0.3">
      <c r="B1483" t="s">
        <v>1734</v>
      </c>
      <c r="C1483" t="s">
        <v>3154</v>
      </c>
    </row>
    <row r="1484" spans="2:3" x14ac:dyDescent="0.3">
      <c r="B1484" t="s">
        <v>1735</v>
      </c>
      <c r="C1484" t="s">
        <v>3155</v>
      </c>
    </row>
    <row r="1485" spans="2:3" x14ac:dyDescent="0.3">
      <c r="B1485" t="s">
        <v>1736</v>
      </c>
      <c r="C1485" t="s">
        <v>3156</v>
      </c>
    </row>
    <row r="1486" spans="2:3" x14ac:dyDescent="0.3">
      <c r="B1486" t="s">
        <v>1737</v>
      </c>
      <c r="C1486" t="s">
        <v>1292</v>
      </c>
    </row>
    <row r="1487" spans="2:3" x14ac:dyDescent="0.3">
      <c r="B1487" t="s">
        <v>1738</v>
      </c>
      <c r="C1487" t="s">
        <v>3157</v>
      </c>
    </row>
    <row r="1488" spans="2:3" x14ac:dyDescent="0.3">
      <c r="B1488" t="s">
        <v>1739</v>
      </c>
      <c r="C1488" t="s">
        <v>3158</v>
      </c>
    </row>
    <row r="1489" spans="2:3" x14ac:dyDescent="0.3">
      <c r="B1489" t="s">
        <v>1740</v>
      </c>
      <c r="C1489" t="s">
        <v>3159</v>
      </c>
    </row>
    <row r="1490" spans="2:3" x14ac:dyDescent="0.3">
      <c r="B1490" t="s">
        <v>1741</v>
      </c>
      <c r="C1490" t="s">
        <v>3160</v>
      </c>
    </row>
    <row r="1491" spans="2:3" x14ac:dyDescent="0.3">
      <c r="B1491" t="s">
        <v>1742</v>
      </c>
      <c r="C1491" t="s">
        <v>3161</v>
      </c>
    </row>
    <row r="1492" spans="2:3" x14ac:dyDescent="0.3">
      <c r="B1492" t="s">
        <v>1743</v>
      </c>
      <c r="C1492" t="s">
        <v>3162</v>
      </c>
    </row>
    <row r="1493" spans="2:3" x14ac:dyDescent="0.3">
      <c r="B1493" t="s">
        <v>1744</v>
      </c>
      <c r="C1493" t="s">
        <v>3163</v>
      </c>
    </row>
    <row r="1494" spans="2:3" x14ac:dyDescent="0.3">
      <c r="B1494" t="s">
        <v>1745</v>
      </c>
      <c r="C1494" t="s">
        <v>3164</v>
      </c>
    </row>
    <row r="1495" spans="2:3" x14ac:dyDescent="0.3">
      <c r="B1495" t="s">
        <v>1746</v>
      </c>
      <c r="C1495" t="s">
        <v>3165</v>
      </c>
    </row>
    <row r="1496" spans="2:3" x14ac:dyDescent="0.3">
      <c r="B1496" t="s">
        <v>1747</v>
      </c>
      <c r="C1496" t="s">
        <v>3166</v>
      </c>
    </row>
    <row r="1497" spans="2:3" x14ac:dyDescent="0.3">
      <c r="B1497" t="s">
        <v>1748</v>
      </c>
      <c r="C1497" t="s">
        <v>221</v>
      </c>
    </row>
    <row r="1498" spans="2:3" x14ac:dyDescent="0.3">
      <c r="B1498" t="s">
        <v>1749</v>
      </c>
      <c r="C1498" t="s">
        <v>3167</v>
      </c>
    </row>
    <row r="1499" spans="2:3" x14ac:dyDescent="0.3">
      <c r="B1499" t="s">
        <v>1750</v>
      </c>
      <c r="C1499" t="s">
        <v>3168</v>
      </c>
    </row>
    <row r="1500" spans="2:3" x14ac:dyDescent="0.3">
      <c r="B1500" t="s">
        <v>331</v>
      </c>
      <c r="C1500" t="s">
        <v>3169</v>
      </c>
    </row>
    <row r="1501" spans="2:3" x14ac:dyDescent="0.3">
      <c r="B1501" t="s">
        <v>1751</v>
      </c>
      <c r="C1501" t="s">
        <v>3170</v>
      </c>
    </row>
    <row r="1502" spans="2:3" x14ac:dyDescent="0.3">
      <c r="B1502" t="s">
        <v>1752</v>
      </c>
      <c r="C1502" t="s">
        <v>3171</v>
      </c>
    </row>
    <row r="1503" spans="2:3" x14ac:dyDescent="0.3">
      <c r="B1503" t="s">
        <v>1753</v>
      </c>
      <c r="C1503" t="s">
        <v>3172</v>
      </c>
    </row>
    <row r="1504" spans="2:3" x14ac:dyDescent="0.3">
      <c r="B1504" t="s">
        <v>1754</v>
      </c>
      <c r="C1504" t="s">
        <v>1302</v>
      </c>
    </row>
    <row r="1505" spans="2:3" x14ac:dyDescent="0.3">
      <c r="B1505" t="s">
        <v>1755</v>
      </c>
      <c r="C1505" t="s">
        <v>3173</v>
      </c>
    </row>
    <row r="1506" spans="2:3" x14ac:dyDescent="0.3">
      <c r="B1506" t="s">
        <v>1756</v>
      </c>
      <c r="C1506" t="s">
        <v>3174</v>
      </c>
    </row>
    <row r="1507" spans="2:3" x14ac:dyDescent="0.3">
      <c r="B1507" t="s">
        <v>1757</v>
      </c>
      <c r="C1507" t="s">
        <v>3175</v>
      </c>
    </row>
    <row r="1508" spans="2:3" x14ac:dyDescent="0.3">
      <c r="B1508" t="s">
        <v>1758</v>
      </c>
      <c r="C1508" t="s">
        <v>3176</v>
      </c>
    </row>
    <row r="1509" spans="2:3" x14ac:dyDescent="0.3">
      <c r="B1509" t="s">
        <v>1759</v>
      </c>
      <c r="C1509" t="s">
        <v>3177</v>
      </c>
    </row>
    <row r="1510" spans="2:3" x14ac:dyDescent="0.3">
      <c r="B1510" t="s">
        <v>1760</v>
      </c>
      <c r="C1510" t="s">
        <v>3178</v>
      </c>
    </row>
    <row r="1511" spans="2:3" x14ac:dyDescent="0.3">
      <c r="B1511" t="s">
        <v>333</v>
      </c>
      <c r="C1511" t="s">
        <v>3179</v>
      </c>
    </row>
    <row r="1512" spans="2:3" x14ac:dyDescent="0.3">
      <c r="B1512" t="s">
        <v>334</v>
      </c>
      <c r="C1512" t="s">
        <v>1303</v>
      </c>
    </row>
    <row r="1513" spans="2:3" x14ac:dyDescent="0.3">
      <c r="B1513" t="s">
        <v>1761</v>
      </c>
      <c r="C1513" t="s">
        <v>3180</v>
      </c>
    </row>
    <row r="1514" spans="2:3" x14ac:dyDescent="0.3">
      <c r="B1514" t="s">
        <v>1762</v>
      </c>
      <c r="C1514" t="s">
        <v>3181</v>
      </c>
    </row>
    <row r="1515" spans="2:3" x14ac:dyDescent="0.3">
      <c r="B1515" t="s">
        <v>1763</v>
      </c>
      <c r="C1515" t="s">
        <v>3182</v>
      </c>
    </row>
    <row r="1516" spans="2:3" x14ac:dyDescent="0.3">
      <c r="B1516" t="s">
        <v>335</v>
      </c>
      <c r="C1516" t="s">
        <v>3183</v>
      </c>
    </row>
    <row r="1517" spans="2:3" x14ac:dyDescent="0.3">
      <c r="B1517" t="s">
        <v>337</v>
      </c>
      <c r="C1517" t="s">
        <v>3184</v>
      </c>
    </row>
    <row r="1518" spans="2:3" x14ac:dyDescent="0.3">
      <c r="B1518" t="s">
        <v>1764</v>
      </c>
      <c r="C1518" t="s">
        <v>3185</v>
      </c>
    </row>
    <row r="1519" spans="2:3" x14ac:dyDescent="0.3">
      <c r="B1519" t="s">
        <v>1765</v>
      </c>
      <c r="C1519" t="s">
        <v>3186</v>
      </c>
    </row>
    <row r="1520" spans="2:3" x14ac:dyDescent="0.3">
      <c r="B1520" t="s">
        <v>1766</v>
      </c>
      <c r="C1520" t="s">
        <v>3187</v>
      </c>
    </row>
    <row r="1521" spans="2:3" x14ac:dyDescent="0.3">
      <c r="B1521" t="s">
        <v>1767</v>
      </c>
      <c r="C1521" t="s">
        <v>3188</v>
      </c>
    </row>
    <row r="1522" spans="2:3" x14ac:dyDescent="0.3">
      <c r="B1522" t="s">
        <v>1768</v>
      </c>
      <c r="C1522" t="s">
        <v>3189</v>
      </c>
    </row>
    <row r="1523" spans="2:3" x14ac:dyDescent="0.3">
      <c r="B1523" t="s">
        <v>342</v>
      </c>
      <c r="C1523" t="s">
        <v>3190</v>
      </c>
    </row>
    <row r="1524" spans="2:3" x14ac:dyDescent="0.3">
      <c r="B1524" t="s">
        <v>1769</v>
      </c>
      <c r="C1524" t="s">
        <v>3191</v>
      </c>
    </row>
    <row r="1525" spans="2:3" x14ac:dyDescent="0.3">
      <c r="B1525" t="s">
        <v>1770</v>
      </c>
      <c r="C1525" t="s">
        <v>3192</v>
      </c>
    </row>
    <row r="1526" spans="2:3" x14ac:dyDescent="0.3">
      <c r="B1526" t="s">
        <v>1771</v>
      </c>
      <c r="C1526" t="s">
        <v>3193</v>
      </c>
    </row>
    <row r="1527" spans="2:3" x14ac:dyDescent="0.3">
      <c r="B1527" t="s">
        <v>1772</v>
      </c>
      <c r="C1527" t="s">
        <v>3194</v>
      </c>
    </row>
    <row r="1528" spans="2:3" x14ac:dyDescent="0.3">
      <c r="B1528" t="s">
        <v>1773</v>
      </c>
      <c r="C1528" t="s">
        <v>3195</v>
      </c>
    </row>
    <row r="1529" spans="2:3" x14ac:dyDescent="0.3">
      <c r="B1529" t="s">
        <v>1774</v>
      </c>
      <c r="C1529" t="s">
        <v>1307</v>
      </c>
    </row>
    <row r="1530" spans="2:3" x14ac:dyDescent="0.3">
      <c r="B1530" t="s">
        <v>1775</v>
      </c>
      <c r="C1530" t="s">
        <v>3196</v>
      </c>
    </row>
    <row r="1531" spans="2:3" x14ac:dyDescent="0.3">
      <c r="B1531" t="s">
        <v>1776</v>
      </c>
      <c r="C1531" t="s">
        <v>3197</v>
      </c>
    </row>
    <row r="1532" spans="2:3" x14ac:dyDescent="0.3">
      <c r="B1532" t="s">
        <v>1777</v>
      </c>
      <c r="C1532" t="s">
        <v>3198</v>
      </c>
    </row>
    <row r="1533" spans="2:3" x14ac:dyDescent="0.3">
      <c r="B1533" t="s">
        <v>1778</v>
      </c>
      <c r="C1533" t="s">
        <v>1308</v>
      </c>
    </row>
    <row r="1534" spans="2:3" x14ac:dyDescent="0.3">
      <c r="B1534" t="s">
        <v>1779</v>
      </c>
      <c r="C1534" t="s">
        <v>3199</v>
      </c>
    </row>
    <row r="1535" spans="2:3" x14ac:dyDescent="0.3">
      <c r="B1535" t="s">
        <v>1780</v>
      </c>
      <c r="C1535" t="s">
        <v>1309</v>
      </c>
    </row>
    <row r="1536" spans="2:3" x14ac:dyDescent="0.3">
      <c r="B1536" t="s">
        <v>1781</v>
      </c>
      <c r="C1536" t="s">
        <v>3200</v>
      </c>
    </row>
    <row r="1537" spans="2:3" x14ac:dyDescent="0.3">
      <c r="B1537" t="s">
        <v>1782</v>
      </c>
      <c r="C1537" t="s">
        <v>1311</v>
      </c>
    </row>
    <row r="1538" spans="2:3" x14ac:dyDescent="0.3">
      <c r="B1538" t="s">
        <v>1783</v>
      </c>
      <c r="C1538" t="s">
        <v>1313</v>
      </c>
    </row>
    <row r="1539" spans="2:3" x14ac:dyDescent="0.3">
      <c r="B1539" t="s">
        <v>1784</v>
      </c>
      <c r="C1539" t="s">
        <v>3201</v>
      </c>
    </row>
    <row r="1540" spans="2:3" x14ac:dyDescent="0.3">
      <c r="B1540" t="s">
        <v>1785</v>
      </c>
      <c r="C1540" t="s">
        <v>1314</v>
      </c>
    </row>
    <row r="1541" spans="2:3" x14ac:dyDescent="0.3">
      <c r="B1541" t="s">
        <v>1786</v>
      </c>
      <c r="C1541" t="s">
        <v>3202</v>
      </c>
    </row>
    <row r="1542" spans="2:3" x14ac:dyDescent="0.3">
      <c r="B1542" t="s">
        <v>347</v>
      </c>
      <c r="C1542" t="s">
        <v>3203</v>
      </c>
    </row>
    <row r="1543" spans="2:3" x14ac:dyDescent="0.3">
      <c r="B1543" t="s">
        <v>1787</v>
      </c>
      <c r="C1543" t="s">
        <v>3204</v>
      </c>
    </row>
    <row r="1544" spans="2:3" x14ac:dyDescent="0.3">
      <c r="B1544" t="s">
        <v>1788</v>
      </c>
      <c r="C1544" t="s">
        <v>3205</v>
      </c>
    </row>
    <row r="1545" spans="2:3" x14ac:dyDescent="0.3">
      <c r="B1545" t="s">
        <v>1789</v>
      </c>
      <c r="C1545" t="s">
        <v>3206</v>
      </c>
    </row>
    <row r="1546" spans="2:3" x14ac:dyDescent="0.3">
      <c r="B1546" t="s">
        <v>1790</v>
      </c>
      <c r="C1546" t="s">
        <v>3207</v>
      </c>
    </row>
    <row r="1547" spans="2:3" x14ac:dyDescent="0.3">
      <c r="B1547" t="s">
        <v>1791</v>
      </c>
      <c r="C1547" t="s">
        <v>3208</v>
      </c>
    </row>
    <row r="1548" spans="2:3" x14ac:dyDescent="0.3">
      <c r="B1548" t="s">
        <v>1792</v>
      </c>
      <c r="C1548" t="s">
        <v>3209</v>
      </c>
    </row>
    <row r="1549" spans="2:3" x14ac:dyDescent="0.3">
      <c r="B1549" t="s">
        <v>1793</v>
      </c>
      <c r="C1549" t="s">
        <v>3210</v>
      </c>
    </row>
    <row r="1550" spans="2:3" x14ac:dyDescent="0.3">
      <c r="B1550" t="s">
        <v>1794</v>
      </c>
      <c r="C1550" t="s">
        <v>3211</v>
      </c>
    </row>
    <row r="1551" spans="2:3" x14ac:dyDescent="0.3">
      <c r="B1551" t="s">
        <v>1795</v>
      </c>
      <c r="C1551" t="s">
        <v>3212</v>
      </c>
    </row>
    <row r="1552" spans="2:3" x14ac:dyDescent="0.3">
      <c r="B1552" t="s">
        <v>1796</v>
      </c>
      <c r="C1552" t="s">
        <v>3213</v>
      </c>
    </row>
    <row r="1553" spans="2:3" x14ac:dyDescent="0.3">
      <c r="B1553" t="s">
        <v>1797</v>
      </c>
      <c r="C1553" t="s">
        <v>3214</v>
      </c>
    </row>
    <row r="1554" spans="2:3" x14ac:dyDescent="0.3">
      <c r="B1554" t="s">
        <v>1798</v>
      </c>
      <c r="C1554" t="s">
        <v>3215</v>
      </c>
    </row>
    <row r="1555" spans="2:3" x14ac:dyDescent="0.3">
      <c r="B1555" t="s">
        <v>1799</v>
      </c>
      <c r="C1555" t="s">
        <v>3216</v>
      </c>
    </row>
    <row r="1556" spans="2:3" x14ac:dyDescent="0.3">
      <c r="B1556" t="s">
        <v>1800</v>
      </c>
      <c r="C1556" t="s">
        <v>3217</v>
      </c>
    </row>
    <row r="1557" spans="2:3" x14ac:dyDescent="0.3">
      <c r="B1557" t="s">
        <v>1801</v>
      </c>
      <c r="C1557" t="s">
        <v>3218</v>
      </c>
    </row>
    <row r="1558" spans="2:3" x14ac:dyDescent="0.3">
      <c r="B1558" t="s">
        <v>1802</v>
      </c>
      <c r="C1558" t="s">
        <v>3219</v>
      </c>
    </row>
    <row r="1559" spans="2:3" x14ac:dyDescent="0.3">
      <c r="B1559" t="s">
        <v>1803</v>
      </c>
      <c r="C1559" t="s">
        <v>3220</v>
      </c>
    </row>
    <row r="1560" spans="2:3" x14ac:dyDescent="0.3">
      <c r="B1560" t="s">
        <v>1804</v>
      </c>
      <c r="C1560" t="s">
        <v>3221</v>
      </c>
    </row>
    <row r="1561" spans="2:3" x14ac:dyDescent="0.3">
      <c r="B1561" t="s">
        <v>1805</v>
      </c>
      <c r="C1561" t="s">
        <v>1330</v>
      </c>
    </row>
    <row r="1562" spans="2:3" x14ac:dyDescent="0.3">
      <c r="B1562" t="s">
        <v>1806</v>
      </c>
      <c r="C1562" t="s">
        <v>3222</v>
      </c>
    </row>
    <row r="1563" spans="2:3" x14ac:dyDescent="0.3">
      <c r="B1563" t="s">
        <v>1807</v>
      </c>
      <c r="C1563" t="s">
        <v>3223</v>
      </c>
    </row>
    <row r="1564" spans="2:3" x14ac:dyDescent="0.3">
      <c r="B1564" t="s">
        <v>1808</v>
      </c>
      <c r="C1564" t="s">
        <v>3224</v>
      </c>
    </row>
    <row r="1565" spans="2:3" x14ac:dyDescent="0.3">
      <c r="B1565" t="s">
        <v>1809</v>
      </c>
      <c r="C1565" t="s">
        <v>3225</v>
      </c>
    </row>
    <row r="1566" spans="2:3" x14ac:dyDescent="0.3">
      <c r="B1566" t="s">
        <v>1810</v>
      </c>
      <c r="C1566" t="s">
        <v>3226</v>
      </c>
    </row>
    <row r="1567" spans="2:3" x14ac:dyDescent="0.3">
      <c r="B1567" t="s">
        <v>1811</v>
      </c>
      <c r="C1567" t="s">
        <v>3227</v>
      </c>
    </row>
    <row r="1568" spans="2:3" x14ac:dyDescent="0.3">
      <c r="B1568" t="s">
        <v>1812</v>
      </c>
      <c r="C1568" t="s">
        <v>3228</v>
      </c>
    </row>
    <row r="1569" spans="2:3" x14ac:dyDescent="0.3">
      <c r="B1569" t="s">
        <v>1813</v>
      </c>
      <c r="C1569" t="s">
        <v>3229</v>
      </c>
    </row>
    <row r="1570" spans="2:3" x14ac:dyDescent="0.3">
      <c r="B1570" t="s">
        <v>1814</v>
      </c>
      <c r="C1570" t="s">
        <v>3230</v>
      </c>
    </row>
    <row r="1571" spans="2:3" x14ac:dyDescent="0.3">
      <c r="B1571" t="s">
        <v>1815</v>
      </c>
      <c r="C1571" t="s">
        <v>3231</v>
      </c>
    </row>
    <row r="1572" spans="2:3" x14ac:dyDescent="0.3">
      <c r="B1572" t="s">
        <v>1816</v>
      </c>
      <c r="C1572" t="s">
        <v>1337</v>
      </c>
    </row>
    <row r="1573" spans="2:3" x14ac:dyDescent="0.3">
      <c r="B1573" t="s">
        <v>1817</v>
      </c>
      <c r="C1573" t="s">
        <v>3232</v>
      </c>
    </row>
    <row r="1574" spans="2:3" x14ac:dyDescent="0.3">
      <c r="B1574" t="s">
        <v>1818</v>
      </c>
      <c r="C1574" t="s">
        <v>3233</v>
      </c>
    </row>
    <row r="1575" spans="2:3" x14ac:dyDescent="0.3">
      <c r="B1575" t="s">
        <v>1819</v>
      </c>
      <c r="C1575" t="s">
        <v>3234</v>
      </c>
    </row>
    <row r="1576" spans="2:3" x14ac:dyDescent="0.3">
      <c r="B1576" t="s">
        <v>1820</v>
      </c>
      <c r="C1576" t="s">
        <v>3235</v>
      </c>
    </row>
    <row r="1577" spans="2:3" x14ac:dyDescent="0.3">
      <c r="B1577" t="s">
        <v>1821</v>
      </c>
      <c r="C1577" t="s">
        <v>235</v>
      </c>
    </row>
    <row r="1578" spans="2:3" x14ac:dyDescent="0.3">
      <c r="B1578" t="s">
        <v>1822</v>
      </c>
      <c r="C1578" t="s">
        <v>3236</v>
      </c>
    </row>
    <row r="1579" spans="2:3" x14ac:dyDescent="0.3">
      <c r="B1579" t="s">
        <v>1823</v>
      </c>
      <c r="C1579" t="s">
        <v>3237</v>
      </c>
    </row>
    <row r="1580" spans="2:3" x14ac:dyDescent="0.3">
      <c r="B1580" t="s">
        <v>1824</v>
      </c>
      <c r="C1580" t="s">
        <v>3238</v>
      </c>
    </row>
    <row r="1581" spans="2:3" x14ac:dyDescent="0.3">
      <c r="C1581" t="s">
        <v>3239</v>
      </c>
    </row>
    <row r="1582" spans="2:3" x14ac:dyDescent="0.3">
      <c r="C1582" t="s">
        <v>3240</v>
      </c>
    </row>
    <row r="1583" spans="2:3" x14ac:dyDescent="0.3">
      <c r="C1583" t="s">
        <v>3241</v>
      </c>
    </row>
    <row r="1584" spans="2:3" x14ac:dyDescent="0.3">
      <c r="C1584" t="s">
        <v>3242</v>
      </c>
    </row>
    <row r="1585" spans="3:3" x14ac:dyDescent="0.3">
      <c r="C1585" t="s">
        <v>3243</v>
      </c>
    </row>
    <row r="1586" spans="3:3" x14ac:dyDescent="0.3">
      <c r="C1586" t="s">
        <v>3244</v>
      </c>
    </row>
    <row r="1587" spans="3:3" x14ac:dyDescent="0.3">
      <c r="C1587" t="s">
        <v>3245</v>
      </c>
    </row>
    <row r="1588" spans="3:3" x14ac:dyDescent="0.3">
      <c r="C1588" t="s">
        <v>3246</v>
      </c>
    </row>
    <row r="1589" spans="3:3" x14ac:dyDescent="0.3">
      <c r="C1589" t="s">
        <v>3247</v>
      </c>
    </row>
    <row r="1590" spans="3:3" x14ac:dyDescent="0.3">
      <c r="C1590" t="s">
        <v>3248</v>
      </c>
    </row>
    <row r="1591" spans="3:3" x14ac:dyDescent="0.3">
      <c r="C1591" t="s">
        <v>3249</v>
      </c>
    </row>
    <row r="1592" spans="3:3" x14ac:dyDescent="0.3">
      <c r="C1592" t="s">
        <v>3250</v>
      </c>
    </row>
    <row r="1593" spans="3:3" x14ac:dyDescent="0.3">
      <c r="C1593" t="s">
        <v>3251</v>
      </c>
    </row>
    <row r="1594" spans="3:3" x14ac:dyDescent="0.3">
      <c r="C1594" t="s">
        <v>3252</v>
      </c>
    </row>
    <row r="1595" spans="3:3" x14ac:dyDescent="0.3">
      <c r="C1595" t="s">
        <v>3253</v>
      </c>
    </row>
    <row r="1596" spans="3:3" x14ac:dyDescent="0.3">
      <c r="C1596" t="s">
        <v>3254</v>
      </c>
    </row>
    <row r="1597" spans="3:3" x14ac:dyDescent="0.3">
      <c r="C1597" t="s">
        <v>3255</v>
      </c>
    </row>
    <row r="1598" spans="3:3" x14ac:dyDescent="0.3">
      <c r="C1598" t="s">
        <v>3256</v>
      </c>
    </row>
    <row r="1599" spans="3:3" x14ac:dyDescent="0.3">
      <c r="C1599" t="s">
        <v>3257</v>
      </c>
    </row>
    <row r="1600" spans="3:3" x14ac:dyDescent="0.3">
      <c r="C1600" t="s">
        <v>3258</v>
      </c>
    </row>
    <row r="1601" spans="3:3" x14ac:dyDescent="0.3">
      <c r="C1601" t="s">
        <v>3259</v>
      </c>
    </row>
    <row r="1602" spans="3:3" x14ac:dyDescent="0.3">
      <c r="C1602" t="s">
        <v>3260</v>
      </c>
    </row>
    <row r="1603" spans="3:3" x14ac:dyDescent="0.3">
      <c r="C1603" t="s">
        <v>3261</v>
      </c>
    </row>
    <row r="1604" spans="3:3" x14ac:dyDescent="0.3">
      <c r="C1604" t="s">
        <v>3262</v>
      </c>
    </row>
    <row r="1605" spans="3:3" x14ac:dyDescent="0.3">
      <c r="C1605" t="s">
        <v>3263</v>
      </c>
    </row>
    <row r="1606" spans="3:3" x14ac:dyDescent="0.3">
      <c r="C1606" t="s">
        <v>1357</v>
      </c>
    </row>
    <row r="1607" spans="3:3" x14ac:dyDescent="0.3">
      <c r="C1607" t="s">
        <v>3264</v>
      </c>
    </row>
    <row r="1608" spans="3:3" x14ac:dyDescent="0.3">
      <c r="C1608" t="s">
        <v>3265</v>
      </c>
    </row>
    <row r="1609" spans="3:3" x14ac:dyDescent="0.3">
      <c r="C1609" t="s">
        <v>1365</v>
      </c>
    </row>
    <row r="1610" spans="3:3" x14ac:dyDescent="0.3">
      <c r="C1610" t="s">
        <v>3266</v>
      </c>
    </row>
    <row r="1611" spans="3:3" x14ac:dyDescent="0.3">
      <c r="C1611" t="s">
        <v>3267</v>
      </c>
    </row>
    <row r="1612" spans="3:3" x14ac:dyDescent="0.3">
      <c r="C1612" t="s">
        <v>3268</v>
      </c>
    </row>
    <row r="1613" spans="3:3" x14ac:dyDescent="0.3">
      <c r="C1613" t="s">
        <v>3269</v>
      </c>
    </row>
    <row r="1614" spans="3:3" x14ac:dyDescent="0.3">
      <c r="C1614" t="s">
        <v>3270</v>
      </c>
    </row>
    <row r="1615" spans="3:3" x14ac:dyDescent="0.3">
      <c r="C1615" t="s">
        <v>3271</v>
      </c>
    </row>
    <row r="1616" spans="3:3" x14ac:dyDescent="0.3">
      <c r="C1616" t="s">
        <v>3272</v>
      </c>
    </row>
    <row r="1617" spans="3:3" x14ac:dyDescent="0.3">
      <c r="C1617" t="s">
        <v>3273</v>
      </c>
    </row>
    <row r="1618" spans="3:3" x14ac:dyDescent="0.3">
      <c r="C1618" t="s">
        <v>3274</v>
      </c>
    </row>
    <row r="1619" spans="3:3" x14ac:dyDescent="0.3">
      <c r="C1619" t="s">
        <v>3275</v>
      </c>
    </row>
    <row r="1620" spans="3:3" x14ac:dyDescent="0.3">
      <c r="C1620" t="s">
        <v>3276</v>
      </c>
    </row>
    <row r="1621" spans="3:3" x14ac:dyDescent="0.3">
      <c r="C1621" t="s">
        <v>3277</v>
      </c>
    </row>
    <row r="1622" spans="3:3" x14ac:dyDescent="0.3">
      <c r="C1622" t="s">
        <v>3278</v>
      </c>
    </row>
    <row r="1623" spans="3:3" x14ac:dyDescent="0.3">
      <c r="C1623" t="s">
        <v>3279</v>
      </c>
    </row>
    <row r="1624" spans="3:3" x14ac:dyDescent="0.3">
      <c r="C1624" t="s">
        <v>3280</v>
      </c>
    </row>
    <row r="1625" spans="3:3" x14ac:dyDescent="0.3">
      <c r="C1625" t="s">
        <v>3281</v>
      </c>
    </row>
    <row r="1626" spans="3:3" x14ac:dyDescent="0.3">
      <c r="C1626" t="s">
        <v>3282</v>
      </c>
    </row>
    <row r="1627" spans="3:3" x14ac:dyDescent="0.3">
      <c r="C1627" t="s">
        <v>3283</v>
      </c>
    </row>
    <row r="1628" spans="3:3" x14ac:dyDescent="0.3">
      <c r="C1628" t="s">
        <v>3284</v>
      </c>
    </row>
    <row r="1629" spans="3:3" x14ac:dyDescent="0.3">
      <c r="C1629" t="s">
        <v>3285</v>
      </c>
    </row>
    <row r="1630" spans="3:3" x14ac:dyDescent="0.3">
      <c r="C1630" t="s">
        <v>3286</v>
      </c>
    </row>
    <row r="1631" spans="3:3" x14ac:dyDescent="0.3">
      <c r="C1631" t="s">
        <v>3287</v>
      </c>
    </row>
    <row r="1632" spans="3:3" x14ac:dyDescent="0.3">
      <c r="C1632" t="s">
        <v>3288</v>
      </c>
    </row>
    <row r="1633" spans="3:3" x14ac:dyDescent="0.3">
      <c r="C1633" t="s">
        <v>3289</v>
      </c>
    </row>
    <row r="1634" spans="3:3" x14ac:dyDescent="0.3">
      <c r="C1634" t="s">
        <v>3290</v>
      </c>
    </row>
    <row r="1635" spans="3:3" x14ac:dyDescent="0.3">
      <c r="C1635" t="s">
        <v>1384</v>
      </c>
    </row>
    <row r="1636" spans="3:3" x14ac:dyDescent="0.3">
      <c r="C1636" t="s">
        <v>3291</v>
      </c>
    </row>
    <row r="1637" spans="3:3" x14ac:dyDescent="0.3">
      <c r="C1637" t="s">
        <v>3292</v>
      </c>
    </row>
    <row r="1638" spans="3:3" x14ac:dyDescent="0.3">
      <c r="C1638" t="s">
        <v>3293</v>
      </c>
    </row>
    <row r="1639" spans="3:3" x14ac:dyDescent="0.3">
      <c r="C1639" t="s">
        <v>3294</v>
      </c>
    </row>
    <row r="1640" spans="3:3" x14ac:dyDescent="0.3">
      <c r="C1640" t="s">
        <v>3295</v>
      </c>
    </row>
    <row r="1641" spans="3:3" x14ac:dyDescent="0.3">
      <c r="C1641" t="s">
        <v>3296</v>
      </c>
    </row>
    <row r="1642" spans="3:3" x14ac:dyDescent="0.3">
      <c r="C1642" t="s">
        <v>1388</v>
      </c>
    </row>
    <row r="1643" spans="3:3" x14ac:dyDescent="0.3">
      <c r="C1643" t="s">
        <v>3297</v>
      </c>
    </row>
    <row r="1644" spans="3:3" x14ac:dyDescent="0.3">
      <c r="C1644" t="s">
        <v>3298</v>
      </c>
    </row>
    <row r="1645" spans="3:3" x14ac:dyDescent="0.3">
      <c r="C1645" t="s">
        <v>3299</v>
      </c>
    </row>
    <row r="1646" spans="3:3" x14ac:dyDescent="0.3">
      <c r="C1646" t="s">
        <v>3300</v>
      </c>
    </row>
    <row r="1647" spans="3:3" x14ac:dyDescent="0.3">
      <c r="C1647" t="s">
        <v>3301</v>
      </c>
    </row>
    <row r="1648" spans="3:3" x14ac:dyDescent="0.3">
      <c r="C1648" t="s">
        <v>3302</v>
      </c>
    </row>
    <row r="1649" spans="3:3" x14ac:dyDescent="0.3">
      <c r="C1649" t="s">
        <v>1390</v>
      </c>
    </row>
    <row r="1650" spans="3:3" x14ac:dyDescent="0.3">
      <c r="C1650" t="s">
        <v>3303</v>
      </c>
    </row>
    <row r="1651" spans="3:3" x14ac:dyDescent="0.3">
      <c r="C1651" t="s">
        <v>3304</v>
      </c>
    </row>
    <row r="1652" spans="3:3" x14ac:dyDescent="0.3">
      <c r="C1652" t="s">
        <v>3305</v>
      </c>
    </row>
    <row r="1653" spans="3:3" x14ac:dyDescent="0.3">
      <c r="C1653" t="s">
        <v>248</v>
      </c>
    </row>
    <row r="1654" spans="3:3" x14ac:dyDescent="0.3">
      <c r="C1654" t="s">
        <v>3306</v>
      </c>
    </row>
    <row r="1655" spans="3:3" x14ac:dyDescent="0.3">
      <c r="C1655" t="s">
        <v>3307</v>
      </c>
    </row>
    <row r="1656" spans="3:3" x14ac:dyDescent="0.3">
      <c r="C1656" t="s">
        <v>3308</v>
      </c>
    </row>
    <row r="1657" spans="3:3" x14ac:dyDescent="0.3">
      <c r="C1657" t="s">
        <v>3309</v>
      </c>
    </row>
    <row r="1658" spans="3:3" x14ac:dyDescent="0.3">
      <c r="C1658" t="s">
        <v>3310</v>
      </c>
    </row>
    <row r="1659" spans="3:3" x14ac:dyDescent="0.3">
      <c r="C1659" t="s">
        <v>3311</v>
      </c>
    </row>
    <row r="1660" spans="3:3" x14ac:dyDescent="0.3">
      <c r="C1660" t="s">
        <v>3312</v>
      </c>
    </row>
    <row r="1661" spans="3:3" x14ac:dyDescent="0.3">
      <c r="C1661" t="s">
        <v>3313</v>
      </c>
    </row>
    <row r="1662" spans="3:3" x14ac:dyDescent="0.3">
      <c r="C1662" t="s">
        <v>3314</v>
      </c>
    </row>
    <row r="1663" spans="3:3" x14ac:dyDescent="0.3">
      <c r="C1663" t="s">
        <v>1417</v>
      </c>
    </row>
    <row r="1664" spans="3:3" x14ac:dyDescent="0.3">
      <c r="C1664" t="s">
        <v>1419</v>
      </c>
    </row>
    <row r="1665" spans="3:3" x14ac:dyDescent="0.3">
      <c r="C1665" t="s">
        <v>3315</v>
      </c>
    </row>
    <row r="1666" spans="3:3" x14ac:dyDescent="0.3">
      <c r="C1666" t="s">
        <v>3316</v>
      </c>
    </row>
    <row r="1667" spans="3:3" x14ac:dyDescent="0.3">
      <c r="C1667" t="s">
        <v>1421</v>
      </c>
    </row>
    <row r="1668" spans="3:3" x14ac:dyDescent="0.3">
      <c r="C1668" t="s">
        <v>3317</v>
      </c>
    </row>
    <row r="1669" spans="3:3" x14ac:dyDescent="0.3">
      <c r="C1669" t="s">
        <v>3318</v>
      </c>
    </row>
    <row r="1670" spans="3:3" x14ac:dyDescent="0.3">
      <c r="C1670" t="s">
        <v>3319</v>
      </c>
    </row>
    <row r="1671" spans="3:3" x14ac:dyDescent="0.3">
      <c r="C1671" t="s">
        <v>3320</v>
      </c>
    </row>
    <row r="1672" spans="3:3" x14ac:dyDescent="0.3">
      <c r="C1672" t="s">
        <v>3321</v>
      </c>
    </row>
    <row r="1673" spans="3:3" x14ac:dyDescent="0.3">
      <c r="C1673" t="s">
        <v>3322</v>
      </c>
    </row>
    <row r="1674" spans="3:3" x14ac:dyDescent="0.3">
      <c r="C1674" t="s">
        <v>3323</v>
      </c>
    </row>
    <row r="1675" spans="3:3" x14ac:dyDescent="0.3">
      <c r="C1675" t="s">
        <v>3324</v>
      </c>
    </row>
    <row r="1676" spans="3:3" x14ac:dyDescent="0.3">
      <c r="C1676" t="s">
        <v>3325</v>
      </c>
    </row>
    <row r="1677" spans="3:3" x14ac:dyDescent="0.3">
      <c r="C1677" t="s">
        <v>1424</v>
      </c>
    </row>
    <row r="1678" spans="3:3" x14ac:dyDescent="0.3">
      <c r="C1678" t="s">
        <v>3326</v>
      </c>
    </row>
    <row r="1679" spans="3:3" x14ac:dyDescent="0.3">
      <c r="C1679" t="s">
        <v>3327</v>
      </c>
    </row>
    <row r="1680" spans="3:3" x14ac:dyDescent="0.3">
      <c r="C1680" t="s">
        <v>3328</v>
      </c>
    </row>
    <row r="1681" spans="3:3" x14ac:dyDescent="0.3">
      <c r="C1681" t="s">
        <v>3329</v>
      </c>
    </row>
    <row r="1682" spans="3:3" x14ac:dyDescent="0.3">
      <c r="C1682" t="s">
        <v>3330</v>
      </c>
    </row>
    <row r="1683" spans="3:3" x14ac:dyDescent="0.3">
      <c r="C1683" t="s">
        <v>3331</v>
      </c>
    </row>
    <row r="1684" spans="3:3" x14ac:dyDescent="0.3">
      <c r="C1684" t="s">
        <v>3332</v>
      </c>
    </row>
    <row r="1685" spans="3:3" x14ac:dyDescent="0.3">
      <c r="C1685" t="s">
        <v>3333</v>
      </c>
    </row>
    <row r="1686" spans="3:3" x14ac:dyDescent="0.3">
      <c r="C1686" t="s">
        <v>3334</v>
      </c>
    </row>
    <row r="1687" spans="3:3" x14ac:dyDescent="0.3">
      <c r="C1687" t="s">
        <v>3335</v>
      </c>
    </row>
    <row r="1688" spans="3:3" x14ac:dyDescent="0.3">
      <c r="C1688" t="s">
        <v>3336</v>
      </c>
    </row>
    <row r="1689" spans="3:3" x14ac:dyDescent="0.3">
      <c r="C1689" t="s">
        <v>3337</v>
      </c>
    </row>
    <row r="1690" spans="3:3" x14ac:dyDescent="0.3">
      <c r="C1690" t="s">
        <v>3338</v>
      </c>
    </row>
    <row r="1691" spans="3:3" x14ac:dyDescent="0.3">
      <c r="C1691" t="s">
        <v>3339</v>
      </c>
    </row>
    <row r="1692" spans="3:3" x14ac:dyDescent="0.3">
      <c r="C1692" t="s">
        <v>3340</v>
      </c>
    </row>
    <row r="1693" spans="3:3" x14ac:dyDescent="0.3">
      <c r="C1693" t="s">
        <v>3341</v>
      </c>
    </row>
    <row r="1694" spans="3:3" x14ac:dyDescent="0.3">
      <c r="C1694" t="s">
        <v>3342</v>
      </c>
    </row>
    <row r="1695" spans="3:3" x14ac:dyDescent="0.3">
      <c r="C1695" t="s">
        <v>3343</v>
      </c>
    </row>
    <row r="1696" spans="3:3" x14ac:dyDescent="0.3">
      <c r="C1696" t="s">
        <v>3344</v>
      </c>
    </row>
    <row r="1697" spans="3:3" x14ac:dyDescent="0.3">
      <c r="C1697" t="s">
        <v>3345</v>
      </c>
    </row>
    <row r="1698" spans="3:3" x14ac:dyDescent="0.3">
      <c r="C1698" t="s">
        <v>3346</v>
      </c>
    </row>
    <row r="1699" spans="3:3" x14ac:dyDescent="0.3">
      <c r="C1699" t="s">
        <v>3347</v>
      </c>
    </row>
    <row r="1700" spans="3:3" x14ac:dyDescent="0.3">
      <c r="C1700" t="s">
        <v>3348</v>
      </c>
    </row>
    <row r="1701" spans="3:3" x14ac:dyDescent="0.3">
      <c r="C1701" t="s">
        <v>1432</v>
      </c>
    </row>
    <row r="1702" spans="3:3" x14ac:dyDescent="0.3">
      <c r="C1702" t="s">
        <v>3349</v>
      </c>
    </row>
    <row r="1703" spans="3:3" x14ac:dyDescent="0.3">
      <c r="C1703" t="s">
        <v>3350</v>
      </c>
    </row>
    <row r="1704" spans="3:3" x14ac:dyDescent="0.3">
      <c r="C1704" t="s">
        <v>3351</v>
      </c>
    </row>
    <row r="1705" spans="3:3" x14ac:dyDescent="0.3">
      <c r="C1705" t="s">
        <v>3352</v>
      </c>
    </row>
    <row r="1706" spans="3:3" x14ac:dyDescent="0.3">
      <c r="C1706" t="s">
        <v>3353</v>
      </c>
    </row>
    <row r="1707" spans="3:3" x14ac:dyDescent="0.3">
      <c r="C1707" t="s">
        <v>3354</v>
      </c>
    </row>
    <row r="1708" spans="3:3" x14ac:dyDescent="0.3">
      <c r="C1708" t="s">
        <v>3355</v>
      </c>
    </row>
    <row r="1709" spans="3:3" x14ac:dyDescent="0.3">
      <c r="C1709" t="s">
        <v>3356</v>
      </c>
    </row>
    <row r="1710" spans="3:3" x14ac:dyDescent="0.3">
      <c r="C1710" t="s">
        <v>3357</v>
      </c>
    </row>
    <row r="1711" spans="3:3" x14ac:dyDescent="0.3">
      <c r="C1711" t="s">
        <v>3358</v>
      </c>
    </row>
    <row r="1712" spans="3:3" x14ac:dyDescent="0.3">
      <c r="C1712" t="s">
        <v>3359</v>
      </c>
    </row>
    <row r="1713" spans="3:3" x14ac:dyDescent="0.3">
      <c r="C1713" t="s">
        <v>3360</v>
      </c>
    </row>
    <row r="1714" spans="3:3" x14ac:dyDescent="0.3">
      <c r="C1714" t="s">
        <v>1440</v>
      </c>
    </row>
    <row r="1715" spans="3:3" x14ac:dyDescent="0.3">
      <c r="C1715" t="s">
        <v>3361</v>
      </c>
    </row>
    <row r="1716" spans="3:3" x14ac:dyDescent="0.3">
      <c r="C1716" t="s">
        <v>3362</v>
      </c>
    </row>
    <row r="1717" spans="3:3" x14ac:dyDescent="0.3">
      <c r="C1717" t="s">
        <v>3363</v>
      </c>
    </row>
    <row r="1718" spans="3:3" x14ac:dyDescent="0.3">
      <c r="C1718" t="s">
        <v>3364</v>
      </c>
    </row>
    <row r="1719" spans="3:3" x14ac:dyDescent="0.3">
      <c r="C1719" t="s">
        <v>3365</v>
      </c>
    </row>
    <row r="1720" spans="3:3" x14ac:dyDescent="0.3">
      <c r="C1720" t="s">
        <v>1444</v>
      </c>
    </row>
    <row r="1721" spans="3:3" x14ac:dyDescent="0.3">
      <c r="C1721" t="s">
        <v>3366</v>
      </c>
    </row>
    <row r="1722" spans="3:3" x14ac:dyDescent="0.3">
      <c r="C1722" t="s">
        <v>3367</v>
      </c>
    </row>
    <row r="1723" spans="3:3" x14ac:dyDescent="0.3">
      <c r="C1723" t="s">
        <v>3368</v>
      </c>
    </row>
    <row r="1724" spans="3:3" x14ac:dyDescent="0.3">
      <c r="C1724" t="s">
        <v>3369</v>
      </c>
    </row>
    <row r="1725" spans="3:3" x14ac:dyDescent="0.3">
      <c r="C1725" t="s">
        <v>3370</v>
      </c>
    </row>
    <row r="1726" spans="3:3" x14ac:dyDescent="0.3">
      <c r="C1726" t="s">
        <v>3371</v>
      </c>
    </row>
    <row r="1727" spans="3:3" x14ac:dyDescent="0.3">
      <c r="C1727" t="s">
        <v>3372</v>
      </c>
    </row>
    <row r="1728" spans="3:3" x14ac:dyDescent="0.3">
      <c r="C1728" t="s">
        <v>3373</v>
      </c>
    </row>
    <row r="1729" spans="3:3" x14ac:dyDescent="0.3">
      <c r="C1729" t="s">
        <v>3374</v>
      </c>
    </row>
    <row r="1730" spans="3:3" x14ac:dyDescent="0.3">
      <c r="C1730" t="s">
        <v>3375</v>
      </c>
    </row>
    <row r="1731" spans="3:3" x14ac:dyDescent="0.3">
      <c r="C1731" t="s">
        <v>3376</v>
      </c>
    </row>
    <row r="1732" spans="3:3" x14ac:dyDescent="0.3">
      <c r="C1732" t="s">
        <v>3377</v>
      </c>
    </row>
    <row r="1733" spans="3:3" x14ac:dyDescent="0.3">
      <c r="C1733" t="s">
        <v>3378</v>
      </c>
    </row>
    <row r="1734" spans="3:3" x14ac:dyDescent="0.3">
      <c r="C1734" t="s">
        <v>3379</v>
      </c>
    </row>
    <row r="1735" spans="3:3" x14ac:dyDescent="0.3">
      <c r="C1735" t="s">
        <v>3380</v>
      </c>
    </row>
    <row r="1736" spans="3:3" x14ac:dyDescent="0.3">
      <c r="C1736" t="s">
        <v>3381</v>
      </c>
    </row>
    <row r="1737" spans="3:3" x14ac:dyDescent="0.3">
      <c r="C1737" t="s">
        <v>3382</v>
      </c>
    </row>
    <row r="1738" spans="3:3" x14ac:dyDescent="0.3">
      <c r="C1738" t="s">
        <v>3383</v>
      </c>
    </row>
    <row r="1739" spans="3:3" x14ac:dyDescent="0.3">
      <c r="C1739" t="s">
        <v>3384</v>
      </c>
    </row>
    <row r="1740" spans="3:3" x14ac:dyDescent="0.3">
      <c r="C1740" t="s">
        <v>3385</v>
      </c>
    </row>
    <row r="1741" spans="3:3" x14ac:dyDescent="0.3">
      <c r="C1741" t="s">
        <v>3386</v>
      </c>
    </row>
    <row r="1742" spans="3:3" x14ac:dyDescent="0.3">
      <c r="C1742" t="s">
        <v>3387</v>
      </c>
    </row>
    <row r="1743" spans="3:3" x14ac:dyDescent="0.3">
      <c r="C1743" t="s">
        <v>3388</v>
      </c>
    </row>
    <row r="1744" spans="3:3" x14ac:dyDescent="0.3">
      <c r="C1744" t="s">
        <v>3389</v>
      </c>
    </row>
    <row r="1745" spans="3:3" x14ac:dyDescent="0.3">
      <c r="C1745" t="s">
        <v>3390</v>
      </c>
    </row>
    <row r="1746" spans="3:3" x14ac:dyDescent="0.3">
      <c r="C1746" t="s">
        <v>3391</v>
      </c>
    </row>
    <row r="1747" spans="3:3" x14ac:dyDescent="0.3">
      <c r="C1747" t="s">
        <v>3392</v>
      </c>
    </row>
    <row r="1748" spans="3:3" x14ac:dyDescent="0.3">
      <c r="C1748" t="s">
        <v>3393</v>
      </c>
    </row>
    <row r="1749" spans="3:3" x14ac:dyDescent="0.3">
      <c r="C1749" t="s">
        <v>3394</v>
      </c>
    </row>
    <row r="1750" spans="3:3" x14ac:dyDescent="0.3">
      <c r="C1750" t="s">
        <v>3395</v>
      </c>
    </row>
    <row r="1751" spans="3:3" x14ac:dyDescent="0.3">
      <c r="C1751" t="s">
        <v>3396</v>
      </c>
    </row>
    <row r="1752" spans="3:3" x14ac:dyDescent="0.3">
      <c r="C1752" t="s">
        <v>3397</v>
      </c>
    </row>
    <row r="1753" spans="3:3" x14ac:dyDescent="0.3">
      <c r="C1753" t="s">
        <v>1458</v>
      </c>
    </row>
    <row r="1754" spans="3:3" x14ac:dyDescent="0.3">
      <c r="C1754" t="s">
        <v>1459</v>
      </c>
    </row>
    <row r="1755" spans="3:3" x14ac:dyDescent="0.3">
      <c r="C1755" t="s">
        <v>3398</v>
      </c>
    </row>
    <row r="1756" spans="3:3" x14ac:dyDescent="0.3">
      <c r="C1756" t="s">
        <v>3399</v>
      </c>
    </row>
    <row r="1757" spans="3:3" x14ac:dyDescent="0.3">
      <c r="C1757" t="s">
        <v>3400</v>
      </c>
    </row>
    <row r="1758" spans="3:3" x14ac:dyDescent="0.3">
      <c r="C1758" t="s">
        <v>3401</v>
      </c>
    </row>
    <row r="1759" spans="3:3" x14ac:dyDescent="0.3">
      <c r="C1759" t="s">
        <v>3402</v>
      </c>
    </row>
    <row r="1760" spans="3:3" x14ac:dyDescent="0.3">
      <c r="C1760" t="s">
        <v>3403</v>
      </c>
    </row>
    <row r="1761" spans="3:3" x14ac:dyDescent="0.3">
      <c r="C1761" t="s">
        <v>3404</v>
      </c>
    </row>
    <row r="1762" spans="3:3" x14ac:dyDescent="0.3">
      <c r="C1762" t="s">
        <v>1473</v>
      </c>
    </row>
    <row r="1763" spans="3:3" x14ac:dyDescent="0.3">
      <c r="C1763" t="s">
        <v>3405</v>
      </c>
    </row>
    <row r="1764" spans="3:3" x14ac:dyDescent="0.3">
      <c r="C1764" t="s">
        <v>3406</v>
      </c>
    </row>
    <row r="1765" spans="3:3" x14ac:dyDescent="0.3">
      <c r="C1765" t="s">
        <v>1477</v>
      </c>
    </row>
    <row r="1766" spans="3:3" x14ac:dyDescent="0.3">
      <c r="C1766" t="s">
        <v>3407</v>
      </c>
    </row>
    <row r="1767" spans="3:3" x14ac:dyDescent="0.3">
      <c r="C1767" t="s">
        <v>3408</v>
      </c>
    </row>
    <row r="1768" spans="3:3" x14ac:dyDescent="0.3">
      <c r="C1768" t="s">
        <v>1484</v>
      </c>
    </row>
    <row r="1769" spans="3:3" x14ac:dyDescent="0.3">
      <c r="C1769" t="s">
        <v>3409</v>
      </c>
    </row>
    <row r="1770" spans="3:3" x14ac:dyDescent="0.3">
      <c r="C1770" t="s">
        <v>3410</v>
      </c>
    </row>
    <row r="1771" spans="3:3" x14ac:dyDescent="0.3">
      <c r="C1771" t="s">
        <v>3411</v>
      </c>
    </row>
    <row r="1772" spans="3:3" x14ac:dyDescent="0.3">
      <c r="C1772" t="s">
        <v>3412</v>
      </c>
    </row>
    <row r="1773" spans="3:3" x14ac:dyDescent="0.3">
      <c r="C1773" t="s">
        <v>3413</v>
      </c>
    </row>
    <row r="1774" spans="3:3" x14ac:dyDescent="0.3">
      <c r="C1774" t="s">
        <v>3414</v>
      </c>
    </row>
    <row r="1775" spans="3:3" x14ac:dyDescent="0.3">
      <c r="C1775" t="s">
        <v>3415</v>
      </c>
    </row>
    <row r="1776" spans="3:3" x14ac:dyDescent="0.3">
      <c r="C1776" t="s">
        <v>3416</v>
      </c>
    </row>
    <row r="1777" spans="3:3" x14ac:dyDescent="0.3">
      <c r="C1777" t="s">
        <v>3417</v>
      </c>
    </row>
    <row r="1778" spans="3:3" x14ac:dyDescent="0.3">
      <c r="C1778" t="s">
        <v>3418</v>
      </c>
    </row>
    <row r="1779" spans="3:3" x14ac:dyDescent="0.3">
      <c r="C1779" t="s">
        <v>3419</v>
      </c>
    </row>
    <row r="1780" spans="3:3" x14ac:dyDescent="0.3">
      <c r="C1780" t="s">
        <v>3420</v>
      </c>
    </row>
    <row r="1781" spans="3:3" x14ac:dyDescent="0.3">
      <c r="C1781" t="s">
        <v>3421</v>
      </c>
    </row>
    <row r="1782" spans="3:3" x14ac:dyDescent="0.3">
      <c r="C1782" t="s">
        <v>3422</v>
      </c>
    </row>
    <row r="1783" spans="3:3" x14ac:dyDescent="0.3">
      <c r="C1783" t="s">
        <v>3423</v>
      </c>
    </row>
    <row r="1784" spans="3:3" x14ac:dyDescent="0.3">
      <c r="C1784" t="s">
        <v>3424</v>
      </c>
    </row>
    <row r="1785" spans="3:3" x14ac:dyDescent="0.3">
      <c r="C1785" t="s">
        <v>3425</v>
      </c>
    </row>
    <row r="1786" spans="3:3" x14ac:dyDescent="0.3">
      <c r="C1786" t="s">
        <v>3426</v>
      </c>
    </row>
    <row r="1787" spans="3:3" x14ac:dyDescent="0.3">
      <c r="C1787" t="s">
        <v>3427</v>
      </c>
    </row>
    <row r="1788" spans="3:3" x14ac:dyDescent="0.3">
      <c r="C1788" t="s">
        <v>3428</v>
      </c>
    </row>
    <row r="1789" spans="3:3" x14ac:dyDescent="0.3">
      <c r="C1789" t="s">
        <v>3429</v>
      </c>
    </row>
    <row r="1790" spans="3:3" x14ac:dyDescent="0.3">
      <c r="C1790" t="s">
        <v>3430</v>
      </c>
    </row>
    <row r="1791" spans="3:3" x14ac:dyDescent="0.3">
      <c r="C1791" t="s">
        <v>3431</v>
      </c>
    </row>
    <row r="1792" spans="3:3" x14ac:dyDescent="0.3">
      <c r="C1792" t="s">
        <v>3432</v>
      </c>
    </row>
    <row r="1793" spans="3:3" x14ac:dyDescent="0.3">
      <c r="C1793" t="s">
        <v>3433</v>
      </c>
    </row>
    <row r="1794" spans="3:3" x14ac:dyDescent="0.3">
      <c r="C1794" t="s">
        <v>3434</v>
      </c>
    </row>
    <row r="1795" spans="3:3" x14ac:dyDescent="0.3">
      <c r="C1795" t="s">
        <v>3435</v>
      </c>
    </row>
    <row r="1796" spans="3:3" x14ac:dyDescent="0.3">
      <c r="C1796" t="s">
        <v>3436</v>
      </c>
    </row>
    <row r="1797" spans="3:3" x14ac:dyDescent="0.3">
      <c r="C1797" t="s">
        <v>3437</v>
      </c>
    </row>
    <row r="1798" spans="3:3" x14ac:dyDescent="0.3">
      <c r="C1798" t="s">
        <v>3438</v>
      </c>
    </row>
    <row r="1799" spans="3:3" x14ac:dyDescent="0.3">
      <c r="C1799" t="s">
        <v>3439</v>
      </c>
    </row>
    <row r="1800" spans="3:3" x14ac:dyDescent="0.3">
      <c r="C1800" t="s">
        <v>3440</v>
      </c>
    </row>
    <row r="1801" spans="3:3" x14ac:dyDescent="0.3">
      <c r="C1801" t="s">
        <v>3463</v>
      </c>
    </row>
    <row r="1802" spans="3:3" x14ac:dyDescent="0.3">
      <c r="C1802" t="s">
        <v>3441</v>
      </c>
    </row>
    <row r="1803" spans="3:3" x14ac:dyDescent="0.3">
      <c r="C1803" t="s">
        <v>1505</v>
      </c>
    </row>
    <row r="1804" spans="3:3" x14ac:dyDescent="0.3">
      <c r="C1804" t="s">
        <v>3442</v>
      </c>
    </row>
    <row r="1805" spans="3:3" x14ac:dyDescent="0.3">
      <c r="C1805" t="s">
        <v>3443</v>
      </c>
    </row>
    <row r="1806" spans="3:3" x14ac:dyDescent="0.3">
      <c r="C1806" t="s">
        <v>1507</v>
      </c>
    </row>
    <row r="1807" spans="3:3" x14ac:dyDescent="0.3">
      <c r="C1807" t="s">
        <v>1509</v>
      </c>
    </row>
    <row r="1808" spans="3:3" x14ac:dyDescent="0.3">
      <c r="C1808" t="s">
        <v>1510</v>
      </c>
    </row>
    <row r="1809" spans="3:3" x14ac:dyDescent="0.3">
      <c r="C1809" t="s">
        <v>3444</v>
      </c>
    </row>
    <row r="1810" spans="3:3" x14ac:dyDescent="0.3">
      <c r="C1810" t="s">
        <v>3445</v>
      </c>
    </row>
    <row r="1811" spans="3:3" x14ac:dyDescent="0.3">
      <c r="C1811" t="s">
        <v>1512</v>
      </c>
    </row>
    <row r="1812" spans="3:3" x14ac:dyDescent="0.3">
      <c r="C1812" t="s">
        <v>3446</v>
      </c>
    </row>
    <row r="1813" spans="3:3" x14ac:dyDescent="0.3">
      <c r="C1813" t="s">
        <v>3447</v>
      </c>
    </row>
    <row r="1814" spans="3:3" x14ac:dyDescent="0.3">
      <c r="C1814" t="s">
        <v>3448</v>
      </c>
    </row>
    <row r="1815" spans="3:3" x14ac:dyDescent="0.3">
      <c r="C1815" t="s">
        <v>3449</v>
      </c>
    </row>
    <row r="1816" spans="3:3" x14ac:dyDescent="0.3">
      <c r="C1816" t="s">
        <v>3450</v>
      </c>
    </row>
    <row r="1817" spans="3:3" x14ac:dyDescent="0.3">
      <c r="C1817" t="s">
        <v>3451</v>
      </c>
    </row>
    <row r="1818" spans="3:3" x14ac:dyDescent="0.3">
      <c r="C1818" t="s">
        <v>1530</v>
      </c>
    </row>
    <row r="1819" spans="3:3" x14ac:dyDescent="0.3">
      <c r="C1819" t="s">
        <v>3452</v>
      </c>
    </row>
    <row r="1820" spans="3:3" x14ac:dyDescent="0.3">
      <c r="C1820" t="s">
        <v>3453</v>
      </c>
    </row>
    <row r="1821" spans="3:3" x14ac:dyDescent="0.3">
      <c r="C1821" t="s">
        <v>3454</v>
      </c>
    </row>
    <row r="1822" spans="3:3" x14ac:dyDescent="0.3">
      <c r="C1822" t="s">
        <v>3455</v>
      </c>
    </row>
    <row r="1823" spans="3:3" x14ac:dyDescent="0.3">
      <c r="C1823" t="s">
        <v>3456</v>
      </c>
    </row>
    <row r="1824" spans="3:3" x14ac:dyDescent="0.3">
      <c r="C1824" t="s">
        <v>1532</v>
      </c>
    </row>
    <row r="1825" spans="3:3" x14ac:dyDescent="0.3">
      <c r="C1825" t="s">
        <v>3457</v>
      </c>
    </row>
    <row r="1826" spans="3:3" x14ac:dyDescent="0.3">
      <c r="C1826" t="s">
        <v>3458</v>
      </c>
    </row>
    <row r="1827" spans="3:3" x14ac:dyDescent="0.3">
      <c r="C1827" t="s">
        <v>3459</v>
      </c>
    </row>
    <row r="1828" spans="3:3" x14ac:dyDescent="0.3">
      <c r="C1828" t="s">
        <v>3460</v>
      </c>
    </row>
    <row r="1829" spans="3:3" x14ac:dyDescent="0.3">
      <c r="C1829" t="s">
        <v>3461</v>
      </c>
    </row>
    <row r="1830" spans="3:3" x14ac:dyDescent="0.3">
      <c r="C1830" t="s">
        <v>3462</v>
      </c>
    </row>
    <row r="1831" spans="3:3" x14ac:dyDescent="0.3">
      <c r="C1831" t="s">
        <v>3464</v>
      </c>
    </row>
    <row r="1832" spans="3:3" x14ac:dyDescent="0.3">
      <c r="C1832" t="s">
        <v>3465</v>
      </c>
    </row>
    <row r="1833" spans="3:3" x14ac:dyDescent="0.3">
      <c r="C1833" t="s">
        <v>3466</v>
      </c>
    </row>
    <row r="1834" spans="3:3" x14ac:dyDescent="0.3">
      <c r="C1834" t="s">
        <v>3467</v>
      </c>
    </row>
    <row r="1835" spans="3:3" x14ac:dyDescent="0.3">
      <c r="C1835" t="s">
        <v>3468</v>
      </c>
    </row>
    <row r="1836" spans="3:3" x14ac:dyDescent="0.3">
      <c r="C1836" t="s">
        <v>3469</v>
      </c>
    </row>
    <row r="1837" spans="3:3" x14ac:dyDescent="0.3">
      <c r="C1837" t="s">
        <v>276</v>
      </c>
    </row>
    <row r="1838" spans="3:3" x14ac:dyDescent="0.3">
      <c r="C1838" t="s">
        <v>3470</v>
      </c>
    </row>
    <row r="1839" spans="3:3" x14ac:dyDescent="0.3">
      <c r="C1839" t="s">
        <v>3471</v>
      </c>
    </row>
    <row r="1840" spans="3:3" x14ac:dyDescent="0.3">
      <c r="C1840" t="s">
        <v>3472</v>
      </c>
    </row>
    <row r="1841" spans="3:3" x14ac:dyDescent="0.3">
      <c r="C1841" t="s">
        <v>3473</v>
      </c>
    </row>
    <row r="1842" spans="3:3" x14ac:dyDescent="0.3">
      <c r="C1842" t="s">
        <v>3474</v>
      </c>
    </row>
    <row r="1843" spans="3:3" x14ac:dyDescent="0.3">
      <c r="C1843" t="s">
        <v>3475</v>
      </c>
    </row>
    <row r="1844" spans="3:3" x14ac:dyDescent="0.3">
      <c r="C1844" t="s">
        <v>3476</v>
      </c>
    </row>
    <row r="1845" spans="3:3" x14ac:dyDescent="0.3">
      <c r="C1845" t="s">
        <v>1538</v>
      </c>
    </row>
    <row r="1846" spans="3:3" x14ac:dyDescent="0.3">
      <c r="C1846" t="s">
        <v>3477</v>
      </c>
    </row>
    <row r="1847" spans="3:3" x14ac:dyDescent="0.3">
      <c r="C1847" t="s">
        <v>3478</v>
      </c>
    </row>
    <row r="1848" spans="3:3" x14ac:dyDescent="0.3">
      <c r="C1848" t="s">
        <v>3479</v>
      </c>
    </row>
    <row r="1849" spans="3:3" x14ac:dyDescent="0.3">
      <c r="C1849" t="s">
        <v>3480</v>
      </c>
    </row>
    <row r="1850" spans="3:3" x14ac:dyDescent="0.3">
      <c r="C1850" t="s">
        <v>3481</v>
      </c>
    </row>
    <row r="1851" spans="3:3" x14ac:dyDescent="0.3">
      <c r="C1851" t="s">
        <v>3482</v>
      </c>
    </row>
    <row r="1852" spans="3:3" x14ac:dyDescent="0.3">
      <c r="C1852" t="s">
        <v>3483</v>
      </c>
    </row>
    <row r="1853" spans="3:3" x14ac:dyDescent="0.3">
      <c r="C1853" t="s">
        <v>3484</v>
      </c>
    </row>
    <row r="1854" spans="3:3" x14ac:dyDescent="0.3">
      <c r="C1854" t="s">
        <v>3485</v>
      </c>
    </row>
    <row r="1855" spans="3:3" x14ac:dyDescent="0.3">
      <c r="C1855" t="s">
        <v>3486</v>
      </c>
    </row>
    <row r="1856" spans="3:3" x14ac:dyDescent="0.3">
      <c r="C1856" t="s">
        <v>3487</v>
      </c>
    </row>
    <row r="1857" spans="3:3" x14ac:dyDescent="0.3">
      <c r="C1857" t="s">
        <v>1549</v>
      </c>
    </row>
    <row r="1858" spans="3:3" x14ac:dyDescent="0.3">
      <c r="C1858" t="s">
        <v>3488</v>
      </c>
    </row>
    <row r="1859" spans="3:3" x14ac:dyDescent="0.3">
      <c r="C1859" t="s">
        <v>3489</v>
      </c>
    </row>
    <row r="1860" spans="3:3" x14ac:dyDescent="0.3">
      <c r="C1860" t="s">
        <v>3490</v>
      </c>
    </row>
    <row r="1861" spans="3:3" x14ac:dyDescent="0.3">
      <c r="C1861" t="s">
        <v>281</v>
      </c>
    </row>
    <row r="1862" spans="3:3" x14ac:dyDescent="0.3">
      <c r="C1862" t="s">
        <v>3491</v>
      </c>
    </row>
    <row r="1863" spans="3:3" x14ac:dyDescent="0.3">
      <c r="C1863" t="s">
        <v>3492</v>
      </c>
    </row>
    <row r="1864" spans="3:3" x14ac:dyDescent="0.3">
      <c r="C1864" t="s">
        <v>3493</v>
      </c>
    </row>
    <row r="1865" spans="3:3" x14ac:dyDescent="0.3">
      <c r="C1865" t="s">
        <v>3494</v>
      </c>
    </row>
    <row r="1866" spans="3:3" x14ac:dyDescent="0.3">
      <c r="C1866" t="s">
        <v>3495</v>
      </c>
    </row>
    <row r="1867" spans="3:3" x14ac:dyDescent="0.3">
      <c r="C1867" t="s">
        <v>3496</v>
      </c>
    </row>
    <row r="1868" spans="3:3" x14ac:dyDescent="0.3">
      <c r="C1868" t="s">
        <v>3497</v>
      </c>
    </row>
    <row r="1869" spans="3:3" x14ac:dyDescent="0.3">
      <c r="C1869" t="s">
        <v>3498</v>
      </c>
    </row>
    <row r="1870" spans="3:3" x14ac:dyDescent="0.3">
      <c r="C1870" t="s">
        <v>3499</v>
      </c>
    </row>
    <row r="1871" spans="3:3" x14ac:dyDescent="0.3">
      <c r="C1871" t="s">
        <v>1563</v>
      </c>
    </row>
    <row r="1872" spans="3:3" x14ac:dyDescent="0.3">
      <c r="C1872" t="s">
        <v>1564</v>
      </c>
    </row>
    <row r="1873" spans="3:3" x14ac:dyDescent="0.3">
      <c r="C1873" t="s">
        <v>1565</v>
      </c>
    </row>
    <row r="1874" spans="3:3" x14ac:dyDescent="0.3">
      <c r="C1874" t="s">
        <v>3500</v>
      </c>
    </row>
    <row r="1875" spans="3:3" x14ac:dyDescent="0.3">
      <c r="C1875" t="s">
        <v>3501</v>
      </c>
    </row>
    <row r="1876" spans="3:3" x14ac:dyDescent="0.3">
      <c r="C1876" t="s">
        <v>3502</v>
      </c>
    </row>
    <row r="1877" spans="3:3" x14ac:dyDescent="0.3">
      <c r="C1877" t="s">
        <v>1566</v>
      </c>
    </row>
    <row r="1878" spans="3:3" x14ac:dyDescent="0.3">
      <c r="C1878" t="s">
        <v>3503</v>
      </c>
    </row>
    <row r="1879" spans="3:3" x14ac:dyDescent="0.3">
      <c r="C1879" t="s">
        <v>3504</v>
      </c>
    </row>
    <row r="1880" spans="3:3" x14ac:dyDescent="0.3">
      <c r="C1880" t="s">
        <v>3505</v>
      </c>
    </row>
    <row r="1881" spans="3:3" x14ac:dyDescent="0.3">
      <c r="C1881" t="s">
        <v>1567</v>
      </c>
    </row>
    <row r="1882" spans="3:3" x14ac:dyDescent="0.3">
      <c r="C1882" t="s">
        <v>1568</v>
      </c>
    </row>
    <row r="1883" spans="3:3" x14ac:dyDescent="0.3">
      <c r="C1883" t="s">
        <v>3506</v>
      </c>
    </row>
    <row r="1884" spans="3:3" x14ac:dyDescent="0.3">
      <c r="C1884" t="s">
        <v>3507</v>
      </c>
    </row>
    <row r="1885" spans="3:3" x14ac:dyDescent="0.3">
      <c r="C1885" t="s">
        <v>1572</v>
      </c>
    </row>
    <row r="1886" spans="3:3" x14ac:dyDescent="0.3">
      <c r="C1886" t="s">
        <v>3508</v>
      </c>
    </row>
    <row r="1887" spans="3:3" x14ac:dyDescent="0.3">
      <c r="C1887" t="s">
        <v>3509</v>
      </c>
    </row>
    <row r="1888" spans="3:3" x14ac:dyDescent="0.3">
      <c r="C1888" t="s">
        <v>3510</v>
      </c>
    </row>
    <row r="1889" spans="3:3" x14ac:dyDescent="0.3">
      <c r="C1889" t="s">
        <v>3511</v>
      </c>
    </row>
    <row r="1890" spans="3:3" x14ac:dyDescent="0.3">
      <c r="C1890" t="s">
        <v>3512</v>
      </c>
    </row>
    <row r="1891" spans="3:3" x14ac:dyDescent="0.3">
      <c r="C1891" t="s">
        <v>3513</v>
      </c>
    </row>
    <row r="1892" spans="3:3" x14ac:dyDescent="0.3">
      <c r="C1892" t="s">
        <v>3514</v>
      </c>
    </row>
    <row r="1893" spans="3:3" x14ac:dyDescent="0.3">
      <c r="C1893" t="s">
        <v>3515</v>
      </c>
    </row>
    <row r="1894" spans="3:3" x14ac:dyDescent="0.3">
      <c r="C1894" t="s">
        <v>1574</v>
      </c>
    </row>
    <row r="1895" spans="3:3" x14ac:dyDescent="0.3">
      <c r="C1895" t="s">
        <v>3516</v>
      </c>
    </row>
    <row r="1896" spans="3:3" x14ac:dyDescent="0.3">
      <c r="C1896" t="s">
        <v>3517</v>
      </c>
    </row>
    <row r="1897" spans="3:3" x14ac:dyDescent="0.3">
      <c r="C1897" t="s">
        <v>3518</v>
      </c>
    </row>
    <row r="1898" spans="3:3" x14ac:dyDescent="0.3">
      <c r="C1898" t="s">
        <v>3519</v>
      </c>
    </row>
    <row r="1899" spans="3:3" x14ac:dyDescent="0.3">
      <c r="C1899" t="s">
        <v>3520</v>
      </c>
    </row>
    <row r="1900" spans="3:3" x14ac:dyDescent="0.3">
      <c r="C1900" t="s">
        <v>1583</v>
      </c>
    </row>
    <row r="1901" spans="3:3" x14ac:dyDescent="0.3">
      <c r="C1901" t="s">
        <v>3521</v>
      </c>
    </row>
    <row r="1902" spans="3:3" x14ac:dyDescent="0.3">
      <c r="C1902" t="s">
        <v>3522</v>
      </c>
    </row>
    <row r="1903" spans="3:3" x14ac:dyDescent="0.3">
      <c r="C1903" t="s">
        <v>3523</v>
      </c>
    </row>
    <row r="1904" spans="3:3" x14ac:dyDescent="0.3">
      <c r="C1904" t="s">
        <v>1586</v>
      </c>
    </row>
    <row r="1905" spans="3:3" x14ac:dyDescent="0.3">
      <c r="C1905" t="s">
        <v>3524</v>
      </c>
    </row>
    <row r="1906" spans="3:3" x14ac:dyDescent="0.3">
      <c r="C1906" t="s">
        <v>3525</v>
      </c>
    </row>
    <row r="1907" spans="3:3" x14ac:dyDescent="0.3">
      <c r="C1907" t="s">
        <v>3526</v>
      </c>
    </row>
    <row r="1908" spans="3:3" x14ac:dyDescent="0.3">
      <c r="C1908" t="s">
        <v>3527</v>
      </c>
    </row>
    <row r="1909" spans="3:3" x14ac:dyDescent="0.3">
      <c r="C1909" t="s">
        <v>3528</v>
      </c>
    </row>
    <row r="1910" spans="3:3" x14ac:dyDescent="0.3">
      <c r="C1910" t="s">
        <v>3529</v>
      </c>
    </row>
    <row r="1911" spans="3:3" x14ac:dyDescent="0.3">
      <c r="C1911" t="s">
        <v>1590</v>
      </c>
    </row>
    <row r="1912" spans="3:3" x14ac:dyDescent="0.3">
      <c r="C1912" t="s">
        <v>3530</v>
      </c>
    </row>
    <row r="1913" spans="3:3" x14ac:dyDescent="0.3">
      <c r="C1913" t="s">
        <v>3531</v>
      </c>
    </row>
    <row r="1914" spans="3:3" x14ac:dyDescent="0.3">
      <c r="C1914" t="s">
        <v>3532</v>
      </c>
    </row>
    <row r="1915" spans="3:3" x14ac:dyDescent="0.3">
      <c r="C1915" t="s">
        <v>3533</v>
      </c>
    </row>
    <row r="1916" spans="3:3" x14ac:dyDescent="0.3">
      <c r="C1916" t="s">
        <v>3534</v>
      </c>
    </row>
    <row r="1917" spans="3:3" x14ac:dyDescent="0.3">
      <c r="C1917" t="s">
        <v>3535</v>
      </c>
    </row>
    <row r="1918" spans="3:3" x14ac:dyDescent="0.3">
      <c r="C1918" t="s">
        <v>3536</v>
      </c>
    </row>
    <row r="1919" spans="3:3" x14ac:dyDescent="0.3">
      <c r="C1919" t="s">
        <v>3537</v>
      </c>
    </row>
    <row r="1920" spans="3:3" x14ac:dyDescent="0.3">
      <c r="C1920" t="s">
        <v>3538</v>
      </c>
    </row>
    <row r="1921" spans="3:3" x14ac:dyDescent="0.3">
      <c r="C1921" t="s">
        <v>3539</v>
      </c>
    </row>
    <row r="1922" spans="3:3" x14ac:dyDescent="0.3">
      <c r="C1922" t="s">
        <v>288</v>
      </c>
    </row>
    <row r="1923" spans="3:3" x14ac:dyDescent="0.3">
      <c r="C1923" t="s">
        <v>3540</v>
      </c>
    </row>
    <row r="1924" spans="3:3" x14ac:dyDescent="0.3">
      <c r="C1924" t="s">
        <v>3541</v>
      </c>
    </row>
    <row r="1925" spans="3:3" x14ac:dyDescent="0.3">
      <c r="C1925" t="s">
        <v>3542</v>
      </c>
    </row>
    <row r="1926" spans="3:3" x14ac:dyDescent="0.3">
      <c r="C1926" t="s">
        <v>3543</v>
      </c>
    </row>
    <row r="1927" spans="3:3" x14ac:dyDescent="0.3">
      <c r="C1927" t="s">
        <v>3544</v>
      </c>
    </row>
    <row r="1928" spans="3:3" x14ac:dyDescent="0.3">
      <c r="C1928" t="s">
        <v>3545</v>
      </c>
    </row>
    <row r="1929" spans="3:3" x14ac:dyDescent="0.3">
      <c r="C1929" t="s">
        <v>3546</v>
      </c>
    </row>
    <row r="1930" spans="3:3" x14ac:dyDescent="0.3">
      <c r="C1930" t="s">
        <v>3547</v>
      </c>
    </row>
    <row r="1931" spans="3:3" x14ac:dyDescent="0.3">
      <c r="C1931" t="s">
        <v>3548</v>
      </c>
    </row>
    <row r="1932" spans="3:3" x14ac:dyDescent="0.3">
      <c r="C1932" t="s">
        <v>3549</v>
      </c>
    </row>
    <row r="1933" spans="3:3" x14ac:dyDescent="0.3">
      <c r="C1933" t="s">
        <v>1592</v>
      </c>
    </row>
    <row r="1934" spans="3:3" x14ac:dyDescent="0.3">
      <c r="C1934" t="s">
        <v>3550</v>
      </c>
    </row>
    <row r="1935" spans="3:3" x14ac:dyDescent="0.3">
      <c r="C1935" t="s">
        <v>3551</v>
      </c>
    </row>
    <row r="1936" spans="3:3" x14ac:dyDescent="0.3">
      <c r="C1936" t="s">
        <v>3552</v>
      </c>
    </row>
    <row r="1937" spans="3:3" x14ac:dyDescent="0.3">
      <c r="C1937" t="s">
        <v>3553</v>
      </c>
    </row>
    <row r="1938" spans="3:3" x14ac:dyDescent="0.3">
      <c r="C1938" t="s">
        <v>3554</v>
      </c>
    </row>
    <row r="1939" spans="3:3" x14ac:dyDescent="0.3">
      <c r="C1939" t="s">
        <v>3555</v>
      </c>
    </row>
    <row r="1940" spans="3:3" x14ac:dyDescent="0.3">
      <c r="C1940" t="s">
        <v>1595</v>
      </c>
    </row>
    <row r="1941" spans="3:3" x14ac:dyDescent="0.3">
      <c r="C1941" t="s">
        <v>3556</v>
      </c>
    </row>
    <row r="1942" spans="3:3" x14ac:dyDescent="0.3">
      <c r="C1942" t="s">
        <v>3557</v>
      </c>
    </row>
    <row r="1943" spans="3:3" x14ac:dyDescent="0.3">
      <c r="C1943" t="s">
        <v>3558</v>
      </c>
    </row>
    <row r="1944" spans="3:3" x14ac:dyDescent="0.3">
      <c r="C1944" t="s">
        <v>3559</v>
      </c>
    </row>
    <row r="1945" spans="3:3" x14ac:dyDescent="0.3">
      <c r="C1945" t="s">
        <v>3560</v>
      </c>
    </row>
    <row r="1946" spans="3:3" x14ac:dyDescent="0.3">
      <c r="C1946" t="s">
        <v>3561</v>
      </c>
    </row>
    <row r="1947" spans="3:3" x14ac:dyDescent="0.3">
      <c r="C1947" t="s">
        <v>3562</v>
      </c>
    </row>
    <row r="1948" spans="3:3" x14ac:dyDescent="0.3">
      <c r="C1948" t="s">
        <v>3563</v>
      </c>
    </row>
    <row r="1949" spans="3:3" x14ac:dyDescent="0.3">
      <c r="C1949" t="s">
        <v>3564</v>
      </c>
    </row>
    <row r="1950" spans="3:3" x14ac:dyDescent="0.3">
      <c r="C1950" t="s">
        <v>1598</v>
      </c>
    </row>
    <row r="1951" spans="3:3" x14ac:dyDescent="0.3">
      <c r="C1951" t="s">
        <v>1600</v>
      </c>
    </row>
    <row r="1952" spans="3:3" x14ac:dyDescent="0.3">
      <c r="C1952" t="s">
        <v>3565</v>
      </c>
    </row>
    <row r="1953" spans="3:3" x14ac:dyDescent="0.3">
      <c r="C1953" t="s">
        <v>3566</v>
      </c>
    </row>
    <row r="1954" spans="3:3" x14ac:dyDescent="0.3">
      <c r="C1954" t="s">
        <v>3567</v>
      </c>
    </row>
    <row r="1955" spans="3:3" x14ac:dyDescent="0.3">
      <c r="C1955" t="s">
        <v>3568</v>
      </c>
    </row>
    <row r="1956" spans="3:3" x14ac:dyDescent="0.3">
      <c r="C1956" t="s">
        <v>3569</v>
      </c>
    </row>
    <row r="1957" spans="3:3" x14ac:dyDescent="0.3">
      <c r="C1957" t="s">
        <v>3570</v>
      </c>
    </row>
    <row r="1958" spans="3:3" x14ac:dyDescent="0.3">
      <c r="C1958" t="s">
        <v>3571</v>
      </c>
    </row>
    <row r="1959" spans="3:3" x14ac:dyDescent="0.3">
      <c r="C1959" t="s">
        <v>3572</v>
      </c>
    </row>
    <row r="1960" spans="3:3" x14ac:dyDescent="0.3">
      <c r="C1960" t="s">
        <v>3573</v>
      </c>
    </row>
    <row r="1961" spans="3:3" x14ac:dyDescent="0.3">
      <c r="C1961" t="s">
        <v>3574</v>
      </c>
    </row>
    <row r="1962" spans="3:3" x14ac:dyDescent="0.3">
      <c r="C1962" t="s">
        <v>3575</v>
      </c>
    </row>
    <row r="1963" spans="3:3" x14ac:dyDescent="0.3">
      <c r="C1963" t="s">
        <v>3576</v>
      </c>
    </row>
    <row r="1964" spans="3:3" x14ac:dyDescent="0.3">
      <c r="C1964" t="s">
        <v>3577</v>
      </c>
    </row>
    <row r="1965" spans="3:3" x14ac:dyDescent="0.3">
      <c r="C1965" t="s">
        <v>3578</v>
      </c>
    </row>
    <row r="1966" spans="3:3" x14ac:dyDescent="0.3">
      <c r="C1966" t="s">
        <v>3579</v>
      </c>
    </row>
    <row r="1967" spans="3:3" x14ac:dyDescent="0.3">
      <c r="C1967" t="s">
        <v>3580</v>
      </c>
    </row>
    <row r="1968" spans="3:3" x14ac:dyDescent="0.3">
      <c r="C1968" t="s">
        <v>1605</v>
      </c>
    </row>
    <row r="1969" spans="3:3" x14ac:dyDescent="0.3">
      <c r="C1969" t="s">
        <v>3581</v>
      </c>
    </row>
    <row r="1970" spans="3:3" x14ac:dyDescent="0.3">
      <c r="C1970" t="s">
        <v>3582</v>
      </c>
    </row>
    <row r="1971" spans="3:3" x14ac:dyDescent="0.3">
      <c r="C1971" t="s">
        <v>3583</v>
      </c>
    </row>
    <row r="1972" spans="3:3" x14ac:dyDescent="0.3">
      <c r="C1972" t="s">
        <v>3584</v>
      </c>
    </row>
    <row r="1973" spans="3:3" x14ac:dyDescent="0.3">
      <c r="C1973" t="s">
        <v>1607</v>
      </c>
    </row>
    <row r="1974" spans="3:3" x14ac:dyDescent="0.3">
      <c r="C1974" t="s">
        <v>3585</v>
      </c>
    </row>
    <row r="1975" spans="3:3" x14ac:dyDescent="0.3">
      <c r="C1975" t="s">
        <v>3586</v>
      </c>
    </row>
    <row r="1976" spans="3:3" x14ac:dyDescent="0.3">
      <c r="C1976" t="s">
        <v>1610</v>
      </c>
    </row>
    <row r="1977" spans="3:3" x14ac:dyDescent="0.3">
      <c r="C1977" t="s">
        <v>3587</v>
      </c>
    </row>
    <row r="1978" spans="3:3" x14ac:dyDescent="0.3">
      <c r="C1978" t="s">
        <v>3588</v>
      </c>
    </row>
    <row r="1979" spans="3:3" x14ac:dyDescent="0.3">
      <c r="C1979" t="s">
        <v>3589</v>
      </c>
    </row>
    <row r="1980" spans="3:3" x14ac:dyDescent="0.3">
      <c r="C1980" t="s">
        <v>3590</v>
      </c>
    </row>
    <row r="1981" spans="3:3" x14ac:dyDescent="0.3">
      <c r="C1981" t="s">
        <v>3591</v>
      </c>
    </row>
    <row r="1982" spans="3:3" x14ac:dyDescent="0.3">
      <c r="C1982" t="s">
        <v>3592</v>
      </c>
    </row>
    <row r="1983" spans="3:3" x14ac:dyDescent="0.3">
      <c r="C1983" t="s">
        <v>1613</v>
      </c>
    </row>
    <row r="1984" spans="3:3" x14ac:dyDescent="0.3">
      <c r="C1984" t="s">
        <v>1614</v>
      </c>
    </row>
    <row r="1985" spans="3:3" x14ac:dyDescent="0.3">
      <c r="C1985" t="s">
        <v>1615</v>
      </c>
    </row>
    <row r="1986" spans="3:3" x14ac:dyDescent="0.3">
      <c r="C1986" t="s">
        <v>1616</v>
      </c>
    </row>
    <row r="1987" spans="3:3" x14ac:dyDescent="0.3">
      <c r="C1987" t="s">
        <v>1617</v>
      </c>
    </row>
    <row r="1988" spans="3:3" x14ac:dyDescent="0.3">
      <c r="C1988" t="s">
        <v>293</v>
      </c>
    </row>
    <row r="1989" spans="3:3" x14ac:dyDescent="0.3">
      <c r="C1989" t="s">
        <v>3593</v>
      </c>
    </row>
    <row r="1990" spans="3:3" x14ac:dyDescent="0.3">
      <c r="C1990" t="s">
        <v>3594</v>
      </c>
    </row>
    <row r="1991" spans="3:3" x14ac:dyDescent="0.3">
      <c r="C1991" t="s">
        <v>1620</v>
      </c>
    </row>
    <row r="1992" spans="3:3" x14ac:dyDescent="0.3">
      <c r="C1992" t="s">
        <v>1621</v>
      </c>
    </row>
    <row r="1993" spans="3:3" x14ac:dyDescent="0.3">
      <c r="C1993" t="s">
        <v>3595</v>
      </c>
    </row>
    <row r="1994" spans="3:3" x14ac:dyDescent="0.3">
      <c r="C1994" t="s">
        <v>3596</v>
      </c>
    </row>
    <row r="1995" spans="3:3" x14ac:dyDescent="0.3">
      <c r="C1995" t="s">
        <v>3597</v>
      </c>
    </row>
    <row r="1996" spans="3:3" x14ac:dyDescent="0.3">
      <c r="C1996" t="s">
        <v>3598</v>
      </c>
    </row>
    <row r="1997" spans="3:3" x14ac:dyDescent="0.3">
      <c r="C1997" t="s">
        <v>3599</v>
      </c>
    </row>
    <row r="1998" spans="3:3" x14ac:dyDescent="0.3">
      <c r="C1998" t="s">
        <v>3600</v>
      </c>
    </row>
    <row r="1999" spans="3:3" x14ac:dyDescent="0.3">
      <c r="C1999" t="s">
        <v>3601</v>
      </c>
    </row>
    <row r="2000" spans="3:3" x14ac:dyDescent="0.3">
      <c r="C2000" t="s">
        <v>1624</v>
      </c>
    </row>
    <row r="2001" spans="3:3" x14ac:dyDescent="0.3">
      <c r="C2001" t="s">
        <v>3602</v>
      </c>
    </row>
    <row r="2002" spans="3:3" x14ac:dyDescent="0.3">
      <c r="C2002" t="s">
        <v>3603</v>
      </c>
    </row>
    <row r="2003" spans="3:3" x14ac:dyDescent="0.3">
      <c r="C2003" t="s">
        <v>3604</v>
      </c>
    </row>
    <row r="2004" spans="3:3" x14ac:dyDescent="0.3">
      <c r="C2004" t="s">
        <v>1625</v>
      </c>
    </row>
    <row r="2005" spans="3:3" x14ac:dyDescent="0.3">
      <c r="C2005" t="s">
        <v>3605</v>
      </c>
    </row>
    <row r="2006" spans="3:3" x14ac:dyDescent="0.3">
      <c r="C2006" t="s">
        <v>1628</v>
      </c>
    </row>
    <row r="2007" spans="3:3" x14ac:dyDescent="0.3">
      <c r="C2007" t="s">
        <v>3606</v>
      </c>
    </row>
    <row r="2008" spans="3:3" x14ac:dyDescent="0.3">
      <c r="C2008" t="s">
        <v>3607</v>
      </c>
    </row>
    <row r="2009" spans="3:3" x14ac:dyDescent="0.3">
      <c r="C2009" t="s">
        <v>1629</v>
      </c>
    </row>
    <row r="2010" spans="3:3" x14ac:dyDescent="0.3">
      <c r="C2010" t="s">
        <v>3608</v>
      </c>
    </row>
    <row r="2011" spans="3:3" x14ac:dyDescent="0.3">
      <c r="C2011" t="s">
        <v>3609</v>
      </c>
    </row>
    <row r="2012" spans="3:3" x14ac:dyDescent="0.3">
      <c r="C2012" t="s">
        <v>3610</v>
      </c>
    </row>
    <row r="2013" spans="3:3" x14ac:dyDescent="0.3">
      <c r="C2013" t="s">
        <v>1634</v>
      </c>
    </row>
    <row r="2014" spans="3:3" x14ac:dyDescent="0.3">
      <c r="C2014" t="s">
        <v>1638</v>
      </c>
    </row>
    <row r="2015" spans="3:3" x14ac:dyDescent="0.3">
      <c r="C2015" t="s">
        <v>3611</v>
      </c>
    </row>
    <row r="2016" spans="3:3" x14ac:dyDescent="0.3">
      <c r="C2016" t="s">
        <v>3612</v>
      </c>
    </row>
    <row r="2017" spans="3:3" x14ac:dyDescent="0.3">
      <c r="C2017" t="s">
        <v>3613</v>
      </c>
    </row>
    <row r="2018" spans="3:3" x14ac:dyDescent="0.3">
      <c r="C2018" t="s">
        <v>3614</v>
      </c>
    </row>
    <row r="2019" spans="3:3" x14ac:dyDescent="0.3">
      <c r="C2019" t="s">
        <v>3615</v>
      </c>
    </row>
    <row r="2020" spans="3:3" x14ac:dyDescent="0.3">
      <c r="C2020" t="s">
        <v>1642</v>
      </c>
    </row>
    <row r="2021" spans="3:3" x14ac:dyDescent="0.3">
      <c r="C2021" t="s">
        <v>3616</v>
      </c>
    </row>
    <row r="2022" spans="3:3" x14ac:dyDescent="0.3">
      <c r="C2022" t="s">
        <v>3617</v>
      </c>
    </row>
    <row r="2023" spans="3:3" x14ac:dyDescent="0.3">
      <c r="C2023" t="s">
        <v>3618</v>
      </c>
    </row>
    <row r="2024" spans="3:3" x14ac:dyDescent="0.3">
      <c r="C2024" t="s">
        <v>3619</v>
      </c>
    </row>
    <row r="2025" spans="3:3" x14ac:dyDescent="0.3">
      <c r="C2025" t="s">
        <v>3620</v>
      </c>
    </row>
    <row r="2026" spans="3:3" x14ac:dyDescent="0.3">
      <c r="C2026" t="s">
        <v>3621</v>
      </c>
    </row>
    <row r="2027" spans="3:3" x14ac:dyDescent="0.3">
      <c r="C2027" t="s">
        <v>3622</v>
      </c>
    </row>
    <row r="2028" spans="3:3" x14ac:dyDescent="0.3">
      <c r="C2028" t="s">
        <v>3623</v>
      </c>
    </row>
    <row r="2029" spans="3:3" x14ac:dyDescent="0.3">
      <c r="C2029" t="s">
        <v>3624</v>
      </c>
    </row>
    <row r="2030" spans="3:3" x14ac:dyDescent="0.3">
      <c r="C2030" t="s">
        <v>3625</v>
      </c>
    </row>
    <row r="2031" spans="3:3" x14ac:dyDescent="0.3">
      <c r="C2031" t="s">
        <v>3626</v>
      </c>
    </row>
    <row r="2032" spans="3:3" x14ac:dyDescent="0.3">
      <c r="C2032" t="s">
        <v>3627</v>
      </c>
    </row>
    <row r="2033" spans="3:3" x14ac:dyDescent="0.3">
      <c r="C2033" t="s">
        <v>3628</v>
      </c>
    </row>
    <row r="2034" spans="3:3" x14ac:dyDescent="0.3">
      <c r="C2034" t="s">
        <v>1644</v>
      </c>
    </row>
    <row r="2035" spans="3:3" x14ac:dyDescent="0.3">
      <c r="C2035" t="s">
        <v>3629</v>
      </c>
    </row>
    <row r="2036" spans="3:3" x14ac:dyDescent="0.3">
      <c r="C2036" t="s">
        <v>3630</v>
      </c>
    </row>
    <row r="2037" spans="3:3" x14ac:dyDescent="0.3">
      <c r="C2037" t="s">
        <v>3631</v>
      </c>
    </row>
    <row r="2038" spans="3:3" x14ac:dyDescent="0.3">
      <c r="C2038" t="s">
        <v>3632</v>
      </c>
    </row>
    <row r="2039" spans="3:3" x14ac:dyDescent="0.3">
      <c r="C2039" t="s">
        <v>3633</v>
      </c>
    </row>
    <row r="2040" spans="3:3" x14ac:dyDescent="0.3">
      <c r="C2040" t="s">
        <v>3634</v>
      </c>
    </row>
    <row r="2041" spans="3:3" x14ac:dyDescent="0.3">
      <c r="C2041" t="s">
        <v>3635</v>
      </c>
    </row>
    <row r="2042" spans="3:3" x14ac:dyDescent="0.3">
      <c r="C2042" t="s">
        <v>3636</v>
      </c>
    </row>
    <row r="2043" spans="3:3" x14ac:dyDescent="0.3">
      <c r="C2043" t="s">
        <v>3637</v>
      </c>
    </row>
    <row r="2044" spans="3:3" x14ac:dyDescent="0.3">
      <c r="C2044" t="s">
        <v>3638</v>
      </c>
    </row>
    <row r="2045" spans="3:3" x14ac:dyDescent="0.3">
      <c r="C2045" t="s">
        <v>3639</v>
      </c>
    </row>
    <row r="2046" spans="3:3" x14ac:dyDescent="0.3">
      <c r="C2046" t="s">
        <v>3640</v>
      </c>
    </row>
    <row r="2047" spans="3:3" x14ac:dyDescent="0.3">
      <c r="C2047" t="s">
        <v>3641</v>
      </c>
    </row>
    <row r="2048" spans="3:3" x14ac:dyDescent="0.3">
      <c r="C2048" t="s">
        <v>3642</v>
      </c>
    </row>
    <row r="2049" spans="3:3" x14ac:dyDescent="0.3">
      <c r="C2049" t="s">
        <v>3643</v>
      </c>
    </row>
    <row r="2050" spans="3:3" x14ac:dyDescent="0.3">
      <c r="C2050" t="s">
        <v>3644</v>
      </c>
    </row>
    <row r="2051" spans="3:3" x14ac:dyDescent="0.3">
      <c r="C2051" t="s">
        <v>3645</v>
      </c>
    </row>
    <row r="2052" spans="3:3" x14ac:dyDescent="0.3">
      <c r="C2052" t="s">
        <v>3646</v>
      </c>
    </row>
    <row r="2053" spans="3:3" x14ac:dyDescent="0.3">
      <c r="C2053" t="s">
        <v>3647</v>
      </c>
    </row>
    <row r="2054" spans="3:3" x14ac:dyDescent="0.3">
      <c r="C2054" t="s">
        <v>3648</v>
      </c>
    </row>
    <row r="2055" spans="3:3" x14ac:dyDescent="0.3">
      <c r="C2055" t="s">
        <v>3649</v>
      </c>
    </row>
    <row r="2056" spans="3:3" x14ac:dyDescent="0.3">
      <c r="C2056" t="s">
        <v>3650</v>
      </c>
    </row>
    <row r="2057" spans="3:3" x14ac:dyDescent="0.3">
      <c r="C2057" t="s">
        <v>3651</v>
      </c>
    </row>
    <row r="2058" spans="3:3" x14ac:dyDescent="0.3">
      <c r="C2058" t="s">
        <v>3652</v>
      </c>
    </row>
    <row r="2059" spans="3:3" x14ac:dyDescent="0.3">
      <c r="C2059" t="s">
        <v>3653</v>
      </c>
    </row>
    <row r="2060" spans="3:3" x14ac:dyDescent="0.3">
      <c r="C2060" t="s">
        <v>3654</v>
      </c>
    </row>
    <row r="2061" spans="3:3" x14ac:dyDescent="0.3">
      <c r="C2061" t="s">
        <v>1648</v>
      </c>
    </row>
    <row r="2062" spans="3:3" x14ac:dyDescent="0.3">
      <c r="C2062" t="s">
        <v>3655</v>
      </c>
    </row>
    <row r="2063" spans="3:3" x14ac:dyDescent="0.3">
      <c r="C2063" t="s">
        <v>3656</v>
      </c>
    </row>
    <row r="2064" spans="3:3" x14ac:dyDescent="0.3">
      <c r="C2064" t="s">
        <v>3657</v>
      </c>
    </row>
    <row r="2065" spans="3:3" x14ac:dyDescent="0.3">
      <c r="C2065" t="s">
        <v>3658</v>
      </c>
    </row>
    <row r="2066" spans="3:3" x14ac:dyDescent="0.3">
      <c r="C2066" t="s">
        <v>3659</v>
      </c>
    </row>
    <row r="2067" spans="3:3" x14ac:dyDescent="0.3">
      <c r="C2067" t="s">
        <v>3660</v>
      </c>
    </row>
    <row r="2068" spans="3:3" x14ac:dyDescent="0.3">
      <c r="C2068" t="s">
        <v>3661</v>
      </c>
    </row>
    <row r="2069" spans="3:3" x14ac:dyDescent="0.3">
      <c r="C2069" t="s">
        <v>1650</v>
      </c>
    </row>
    <row r="2070" spans="3:3" x14ac:dyDescent="0.3">
      <c r="C2070" t="s">
        <v>3662</v>
      </c>
    </row>
    <row r="2071" spans="3:3" x14ac:dyDescent="0.3">
      <c r="C2071" t="s">
        <v>3663</v>
      </c>
    </row>
    <row r="2072" spans="3:3" x14ac:dyDescent="0.3">
      <c r="C2072" t="s">
        <v>3664</v>
      </c>
    </row>
    <row r="2073" spans="3:3" x14ac:dyDescent="0.3">
      <c r="C2073" t="s">
        <v>3665</v>
      </c>
    </row>
    <row r="2074" spans="3:3" x14ac:dyDescent="0.3">
      <c r="C2074" t="s">
        <v>3666</v>
      </c>
    </row>
    <row r="2075" spans="3:3" x14ac:dyDescent="0.3">
      <c r="C2075" t="s">
        <v>3667</v>
      </c>
    </row>
    <row r="2076" spans="3:3" x14ac:dyDescent="0.3">
      <c r="C2076" t="s">
        <v>1652</v>
      </c>
    </row>
    <row r="2077" spans="3:3" x14ac:dyDescent="0.3">
      <c r="C2077" t="s">
        <v>317</v>
      </c>
    </row>
    <row r="2078" spans="3:3" x14ac:dyDescent="0.3">
      <c r="C2078" t="s">
        <v>3668</v>
      </c>
    </row>
    <row r="2079" spans="3:3" x14ac:dyDescent="0.3">
      <c r="C2079" t="s">
        <v>3669</v>
      </c>
    </row>
    <row r="2080" spans="3:3" x14ac:dyDescent="0.3">
      <c r="C2080" t="s">
        <v>3670</v>
      </c>
    </row>
    <row r="2081" spans="3:3" x14ac:dyDescent="0.3">
      <c r="C2081" t="s">
        <v>3671</v>
      </c>
    </row>
    <row r="2082" spans="3:3" x14ac:dyDescent="0.3">
      <c r="C2082" t="s">
        <v>1656</v>
      </c>
    </row>
    <row r="2083" spans="3:3" x14ac:dyDescent="0.3">
      <c r="C2083" t="s">
        <v>3672</v>
      </c>
    </row>
    <row r="2084" spans="3:3" x14ac:dyDescent="0.3">
      <c r="C2084" t="s">
        <v>3673</v>
      </c>
    </row>
    <row r="2085" spans="3:3" x14ac:dyDescent="0.3">
      <c r="C2085" t="s">
        <v>3674</v>
      </c>
    </row>
    <row r="2086" spans="3:3" x14ac:dyDescent="0.3">
      <c r="C2086" t="s">
        <v>3675</v>
      </c>
    </row>
    <row r="2087" spans="3:3" x14ac:dyDescent="0.3">
      <c r="C2087" t="s">
        <v>3676</v>
      </c>
    </row>
    <row r="2088" spans="3:3" x14ac:dyDescent="0.3">
      <c r="C2088" t="s">
        <v>1663</v>
      </c>
    </row>
    <row r="2089" spans="3:3" x14ac:dyDescent="0.3">
      <c r="C2089" t="s">
        <v>3677</v>
      </c>
    </row>
    <row r="2090" spans="3:3" x14ac:dyDescent="0.3">
      <c r="C2090" t="s">
        <v>3678</v>
      </c>
    </row>
    <row r="2091" spans="3:3" x14ac:dyDescent="0.3">
      <c r="C2091" t="s">
        <v>3679</v>
      </c>
    </row>
    <row r="2092" spans="3:3" x14ac:dyDescent="0.3">
      <c r="C2092" t="s">
        <v>3680</v>
      </c>
    </row>
    <row r="2093" spans="3:3" x14ac:dyDescent="0.3">
      <c r="C2093" t="s">
        <v>3681</v>
      </c>
    </row>
    <row r="2094" spans="3:3" x14ac:dyDescent="0.3">
      <c r="C2094" t="s">
        <v>3682</v>
      </c>
    </row>
    <row r="2095" spans="3:3" x14ac:dyDescent="0.3">
      <c r="C2095" t="s">
        <v>3683</v>
      </c>
    </row>
    <row r="2096" spans="3:3" x14ac:dyDescent="0.3">
      <c r="C2096" t="s">
        <v>3684</v>
      </c>
    </row>
    <row r="2097" spans="3:3" x14ac:dyDescent="0.3">
      <c r="C2097" t="s">
        <v>3685</v>
      </c>
    </row>
    <row r="2098" spans="3:3" x14ac:dyDescent="0.3">
      <c r="C2098" t="s">
        <v>3686</v>
      </c>
    </row>
    <row r="2099" spans="3:3" x14ac:dyDescent="0.3">
      <c r="C2099" t="s">
        <v>3687</v>
      </c>
    </row>
    <row r="2100" spans="3:3" x14ac:dyDescent="0.3">
      <c r="C2100" t="s">
        <v>3688</v>
      </c>
    </row>
    <row r="2101" spans="3:3" x14ac:dyDescent="0.3">
      <c r="C2101" t="s">
        <v>3689</v>
      </c>
    </row>
    <row r="2102" spans="3:3" x14ac:dyDescent="0.3">
      <c r="C2102" t="s">
        <v>3690</v>
      </c>
    </row>
    <row r="2103" spans="3:3" x14ac:dyDescent="0.3">
      <c r="C2103" t="s">
        <v>3691</v>
      </c>
    </row>
    <row r="2104" spans="3:3" x14ac:dyDescent="0.3">
      <c r="C2104" t="s">
        <v>3692</v>
      </c>
    </row>
    <row r="2105" spans="3:3" x14ac:dyDescent="0.3">
      <c r="C2105" t="s">
        <v>3693</v>
      </c>
    </row>
    <row r="2106" spans="3:3" x14ac:dyDescent="0.3">
      <c r="C2106" t="s">
        <v>3694</v>
      </c>
    </row>
    <row r="2107" spans="3:3" x14ac:dyDescent="0.3">
      <c r="C2107" t="s">
        <v>3695</v>
      </c>
    </row>
    <row r="2108" spans="3:3" x14ac:dyDescent="0.3">
      <c r="C2108" t="s">
        <v>3696</v>
      </c>
    </row>
    <row r="2109" spans="3:3" x14ac:dyDescent="0.3">
      <c r="C2109" t="s">
        <v>3697</v>
      </c>
    </row>
    <row r="2110" spans="3:3" x14ac:dyDescent="0.3">
      <c r="C2110" t="s">
        <v>3698</v>
      </c>
    </row>
    <row r="2111" spans="3:3" x14ac:dyDescent="0.3">
      <c r="C2111" t="s">
        <v>3699</v>
      </c>
    </row>
    <row r="2112" spans="3:3" x14ac:dyDescent="0.3">
      <c r="C2112" t="s">
        <v>3700</v>
      </c>
    </row>
    <row r="2113" spans="3:3" x14ac:dyDescent="0.3">
      <c r="C2113" t="s">
        <v>1683</v>
      </c>
    </row>
    <row r="2114" spans="3:3" x14ac:dyDescent="0.3">
      <c r="C2114" t="s">
        <v>1688</v>
      </c>
    </row>
    <row r="2115" spans="3:3" x14ac:dyDescent="0.3">
      <c r="C2115" t="s">
        <v>3701</v>
      </c>
    </row>
    <row r="2116" spans="3:3" x14ac:dyDescent="0.3">
      <c r="C2116" t="s">
        <v>3702</v>
      </c>
    </row>
    <row r="2117" spans="3:3" x14ac:dyDescent="0.3">
      <c r="C2117" t="s">
        <v>3703</v>
      </c>
    </row>
    <row r="2118" spans="3:3" x14ac:dyDescent="0.3">
      <c r="C2118" t="s">
        <v>3704</v>
      </c>
    </row>
    <row r="2119" spans="3:3" x14ac:dyDescent="0.3">
      <c r="C2119" t="s">
        <v>3705</v>
      </c>
    </row>
    <row r="2120" spans="3:3" x14ac:dyDescent="0.3">
      <c r="C2120" t="s">
        <v>3706</v>
      </c>
    </row>
    <row r="2121" spans="3:3" x14ac:dyDescent="0.3">
      <c r="C2121" t="s">
        <v>3707</v>
      </c>
    </row>
    <row r="2122" spans="3:3" x14ac:dyDescent="0.3">
      <c r="C2122" t="s">
        <v>3708</v>
      </c>
    </row>
    <row r="2123" spans="3:3" x14ac:dyDescent="0.3">
      <c r="C2123" t="s">
        <v>1692</v>
      </c>
    </row>
    <row r="2124" spans="3:3" x14ac:dyDescent="0.3">
      <c r="C2124" t="s">
        <v>3709</v>
      </c>
    </row>
    <row r="2125" spans="3:3" x14ac:dyDescent="0.3">
      <c r="C2125" t="s">
        <v>1693</v>
      </c>
    </row>
    <row r="2126" spans="3:3" x14ac:dyDescent="0.3">
      <c r="C2126" t="s">
        <v>3710</v>
      </c>
    </row>
    <row r="2127" spans="3:3" x14ac:dyDescent="0.3">
      <c r="C2127" t="s">
        <v>3711</v>
      </c>
    </row>
    <row r="2128" spans="3:3" x14ac:dyDescent="0.3">
      <c r="C2128" t="s">
        <v>1694</v>
      </c>
    </row>
    <row r="2129" spans="3:3" x14ac:dyDescent="0.3">
      <c r="C2129" t="s">
        <v>1695</v>
      </c>
    </row>
    <row r="2130" spans="3:3" x14ac:dyDescent="0.3">
      <c r="C2130" t="s">
        <v>3712</v>
      </c>
    </row>
    <row r="2131" spans="3:3" x14ac:dyDescent="0.3">
      <c r="C2131" t="s">
        <v>3713</v>
      </c>
    </row>
    <row r="2132" spans="3:3" x14ac:dyDescent="0.3">
      <c r="C2132" t="s">
        <v>3714</v>
      </c>
    </row>
    <row r="2133" spans="3:3" x14ac:dyDescent="0.3">
      <c r="C2133" t="s">
        <v>3715</v>
      </c>
    </row>
    <row r="2134" spans="3:3" x14ac:dyDescent="0.3">
      <c r="C2134" t="s">
        <v>3716</v>
      </c>
    </row>
    <row r="2135" spans="3:3" x14ac:dyDescent="0.3">
      <c r="C2135" t="s">
        <v>3717</v>
      </c>
    </row>
    <row r="2136" spans="3:3" x14ac:dyDescent="0.3">
      <c r="C2136" t="s">
        <v>3718</v>
      </c>
    </row>
    <row r="2137" spans="3:3" x14ac:dyDescent="0.3">
      <c r="C2137" t="s">
        <v>3719</v>
      </c>
    </row>
    <row r="2138" spans="3:3" x14ac:dyDescent="0.3">
      <c r="C2138" t="s">
        <v>3720</v>
      </c>
    </row>
    <row r="2139" spans="3:3" x14ac:dyDescent="0.3">
      <c r="C2139" t="s">
        <v>3721</v>
      </c>
    </row>
    <row r="2140" spans="3:3" x14ac:dyDescent="0.3">
      <c r="C2140" t="s">
        <v>3722</v>
      </c>
    </row>
    <row r="2141" spans="3:3" x14ac:dyDescent="0.3">
      <c r="C2141" t="s">
        <v>3723</v>
      </c>
    </row>
    <row r="2142" spans="3:3" x14ac:dyDescent="0.3">
      <c r="C2142" t="s">
        <v>3724</v>
      </c>
    </row>
    <row r="2143" spans="3:3" x14ac:dyDescent="0.3">
      <c r="C2143" t="s">
        <v>3725</v>
      </c>
    </row>
    <row r="2144" spans="3:3" x14ac:dyDescent="0.3">
      <c r="C2144" t="s">
        <v>3726</v>
      </c>
    </row>
    <row r="2145" spans="3:3" x14ac:dyDescent="0.3">
      <c r="C2145" t="s">
        <v>1717</v>
      </c>
    </row>
    <row r="2146" spans="3:3" x14ac:dyDescent="0.3">
      <c r="C2146" t="s">
        <v>3727</v>
      </c>
    </row>
    <row r="2147" spans="3:3" x14ac:dyDescent="0.3">
      <c r="C2147" t="s">
        <v>3728</v>
      </c>
    </row>
    <row r="2148" spans="3:3" x14ac:dyDescent="0.3">
      <c r="C2148" t="s">
        <v>3729</v>
      </c>
    </row>
    <row r="2149" spans="3:3" x14ac:dyDescent="0.3">
      <c r="C2149" t="s">
        <v>3730</v>
      </c>
    </row>
    <row r="2150" spans="3:3" x14ac:dyDescent="0.3">
      <c r="C2150" t="s">
        <v>3731</v>
      </c>
    </row>
    <row r="2151" spans="3:3" x14ac:dyDescent="0.3">
      <c r="C2151" t="s">
        <v>3732</v>
      </c>
    </row>
    <row r="2152" spans="3:3" x14ac:dyDescent="0.3">
      <c r="C2152" t="s">
        <v>1731</v>
      </c>
    </row>
    <row r="2153" spans="3:3" x14ac:dyDescent="0.3">
      <c r="C2153" t="s">
        <v>3733</v>
      </c>
    </row>
    <row r="2154" spans="3:3" x14ac:dyDescent="0.3">
      <c r="C2154" t="s">
        <v>3734</v>
      </c>
    </row>
    <row r="2155" spans="3:3" x14ac:dyDescent="0.3">
      <c r="C2155" t="s">
        <v>3735</v>
      </c>
    </row>
    <row r="2156" spans="3:3" x14ac:dyDescent="0.3">
      <c r="C2156" t="s">
        <v>3736</v>
      </c>
    </row>
    <row r="2157" spans="3:3" x14ac:dyDescent="0.3">
      <c r="C2157" t="s">
        <v>3737</v>
      </c>
    </row>
    <row r="2158" spans="3:3" x14ac:dyDescent="0.3">
      <c r="C2158" t="s">
        <v>3738</v>
      </c>
    </row>
    <row r="2159" spans="3:3" x14ac:dyDescent="0.3">
      <c r="C2159" t="s">
        <v>3739</v>
      </c>
    </row>
    <row r="2160" spans="3:3" x14ac:dyDescent="0.3">
      <c r="C2160" t="s">
        <v>3740</v>
      </c>
    </row>
    <row r="2161" spans="3:3" x14ac:dyDescent="0.3">
      <c r="C2161" t="s">
        <v>3741</v>
      </c>
    </row>
    <row r="2162" spans="3:3" x14ac:dyDescent="0.3">
      <c r="C2162" t="s">
        <v>3742</v>
      </c>
    </row>
    <row r="2163" spans="3:3" x14ac:dyDescent="0.3">
      <c r="C2163" t="s">
        <v>3743</v>
      </c>
    </row>
    <row r="2164" spans="3:3" x14ac:dyDescent="0.3">
      <c r="C2164" t="s">
        <v>3744</v>
      </c>
    </row>
    <row r="2165" spans="3:3" x14ac:dyDescent="0.3">
      <c r="C2165" t="s">
        <v>1740</v>
      </c>
    </row>
    <row r="2166" spans="3:3" x14ac:dyDescent="0.3">
      <c r="C2166" t="s">
        <v>3745</v>
      </c>
    </row>
    <row r="2167" spans="3:3" x14ac:dyDescent="0.3">
      <c r="C2167" t="s">
        <v>3746</v>
      </c>
    </row>
    <row r="2168" spans="3:3" x14ac:dyDescent="0.3">
      <c r="C2168" t="s">
        <v>3747</v>
      </c>
    </row>
    <row r="2169" spans="3:3" x14ac:dyDescent="0.3">
      <c r="C2169" t="s">
        <v>3748</v>
      </c>
    </row>
    <row r="2170" spans="3:3" x14ac:dyDescent="0.3">
      <c r="C2170" t="s">
        <v>3749</v>
      </c>
    </row>
    <row r="2171" spans="3:3" x14ac:dyDescent="0.3">
      <c r="C2171" t="s">
        <v>3750</v>
      </c>
    </row>
    <row r="2172" spans="3:3" x14ac:dyDescent="0.3">
      <c r="C2172" t="s">
        <v>3751</v>
      </c>
    </row>
    <row r="2173" spans="3:3" x14ac:dyDescent="0.3">
      <c r="C2173" t="s">
        <v>3752</v>
      </c>
    </row>
    <row r="2174" spans="3:3" x14ac:dyDescent="0.3">
      <c r="C2174" t="s">
        <v>3753</v>
      </c>
    </row>
    <row r="2175" spans="3:3" x14ac:dyDescent="0.3">
      <c r="C2175" t="s">
        <v>3754</v>
      </c>
    </row>
    <row r="2176" spans="3:3" x14ac:dyDescent="0.3">
      <c r="C2176" t="s">
        <v>3755</v>
      </c>
    </row>
    <row r="2177" spans="3:3" x14ac:dyDescent="0.3">
      <c r="C2177" t="s">
        <v>1748</v>
      </c>
    </row>
    <row r="2178" spans="3:3" x14ac:dyDescent="0.3">
      <c r="C2178" t="s">
        <v>3756</v>
      </c>
    </row>
    <row r="2179" spans="3:3" x14ac:dyDescent="0.3">
      <c r="C2179" t="s">
        <v>3757</v>
      </c>
    </row>
    <row r="2180" spans="3:3" x14ac:dyDescent="0.3">
      <c r="C2180" t="s">
        <v>1752</v>
      </c>
    </row>
    <row r="2181" spans="3:3" x14ac:dyDescent="0.3">
      <c r="C2181" t="s">
        <v>1753</v>
      </c>
    </row>
    <row r="2182" spans="3:3" x14ac:dyDescent="0.3">
      <c r="C2182" t="s">
        <v>3758</v>
      </c>
    </row>
    <row r="2183" spans="3:3" x14ac:dyDescent="0.3">
      <c r="C2183" t="s">
        <v>3759</v>
      </c>
    </row>
    <row r="2184" spans="3:3" x14ac:dyDescent="0.3">
      <c r="C2184" t="s">
        <v>3760</v>
      </c>
    </row>
    <row r="2185" spans="3:3" x14ac:dyDescent="0.3">
      <c r="C2185" t="s">
        <v>3761</v>
      </c>
    </row>
    <row r="2186" spans="3:3" x14ac:dyDescent="0.3">
      <c r="C2186" t="s">
        <v>3762</v>
      </c>
    </row>
    <row r="2187" spans="3:3" x14ac:dyDescent="0.3">
      <c r="C2187" t="s">
        <v>3763</v>
      </c>
    </row>
    <row r="2188" spans="3:3" x14ac:dyDescent="0.3">
      <c r="C2188" t="s">
        <v>342</v>
      </c>
    </row>
    <row r="2189" spans="3:3" x14ac:dyDescent="0.3">
      <c r="C2189" t="s">
        <v>3764</v>
      </c>
    </row>
    <row r="2190" spans="3:3" x14ac:dyDescent="0.3">
      <c r="C2190" t="s">
        <v>3765</v>
      </c>
    </row>
    <row r="2191" spans="3:3" x14ac:dyDescent="0.3">
      <c r="C2191" t="s">
        <v>1781</v>
      </c>
    </row>
    <row r="2192" spans="3:3" x14ac:dyDescent="0.3">
      <c r="C2192" t="s">
        <v>3766</v>
      </c>
    </row>
    <row r="2193" spans="3:3" x14ac:dyDescent="0.3">
      <c r="C2193" t="s">
        <v>3767</v>
      </c>
    </row>
    <row r="2194" spans="3:3" x14ac:dyDescent="0.3">
      <c r="C2194" t="s">
        <v>3768</v>
      </c>
    </row>
    <row r="2195" spans="3:3" x14ac:dyDescent="0.3">
      <c r="C2195" t="s">
        <v>3769</v>
      </c>
    </row>
    <row r="2196" spans="3:3" x14ac:dyDescent="0.3">
      <c r="C2196" t="s">
        <v>3770</v>
      </c>
    </row>
    <row r="2197" spans="3:3" x14ac:dyDescent="0.3">
      <c r="C2197" t="s">
        <v>3771</v>
      </c>
    </row>
    <row r="2198" spans="3:3" x14ac:dyDescent="0.3">
      <c r="C2198" t="s">
        <v>3772</v>
      </c>
    </row>
    <row r="2199" spans="3:3" x14ac:dyDescent="0.3">
      <c r="C2199" t="s">
        <v>1793</v>
      </c>
    </row>
    <row r="2200" spans="3:3" x14ac:dyDescent="0.3">
      <c r="C2200" t="s">
        <v>3773</v>
      </c>
    </row>
    <row r="2201" spans="3:3" x14ac:dyDescent="0.3">
      <c r="C2201" t="s">
        <v>3774</v>
      </c>
    </row>
    <row r="2202" spans="3:3" x14ac:dyDescent="0.3">
      <c r="C2202" t="s">
        <v>3775</v>
      </c>
    </row>
    <row r="2203" spans="3:3" x14ac:dyDescent="0.3">
      <c r="C2203" t="s">
        <v>3776</v>
      </c>
    </row>
    <row r="2204" spans="3:3" x14ac:dyDescent="0.3">
      <c r="C2204" t="s">
        <v>3777</v>
      </c>
    </row>
    <row r="2205" spans="3:3" x14ac:dyDescent="0.3">
      <c r="C2205" t="s">
        <v>3778</v>
      </c>
    </row>
    <row r="2206" spans="3:3" x14ac:dyDescent="0.3">
      <c r="C2206" t="s">
        <v>3779</v>
      </c>
    </row>
    <row r="2207" spans="3:3" x14ac:dyDescent="0.3">
      <c r="C2207" t="s">
        <v>1806</v>
      </c>
    </row>
    <row r="2208" spans="3:3" x14ac:dyDescent="0.3">
      <c r="C2208" t="s">
        <v>3780</v>
      </c>
    </row>
    <row r="2209" spans="3:3" x14ac:dyDescent="0.3">
      <c r="C2209" t="s">
        <v>3781</v>
      </c>
    </row>
    <row r="2210" spans="3:3" x14ac:dyDescent="0.3">
      <c r="C2210" t="s">
        <v>3782</v>
      </c>
    </row>
    <row r="2211" spans="3:3" x14ac:dyDescent="0.3">
      <c r="C2211" t="s">
        <v>3783</v>
      </c>
    </row>
    <row r="2212" spans="3:3" x14ac:dyDescent="0.3">
      <c r="C2212" t="s">
        <v>3784</v>
      </c>
    </row>
    <row r="2213" spans="3:3" x14ac:dyDescent="0.3">
      <c r="C2213" t="s">
        <v>3785</v>
      </c>
    </row>
    <row r="2214" spans="3:3" x14ac:dyDescent="0.3">
      <c r="C2214" t="s">
        <v>3786</v>
      </c>
    </row>
    <row r="2215" spans="3:3" x14ac:dyDescent="0.3">
      <c r="C2215" t="s">
        <v>3787</v>
      </c>
    </row>
    <row r="2216" spans="3:3" x14ac:dyDescent="0.3">
      <c r="C2216" t="s">
        <v>3788</v>
      </c>
    </row>
    <row r="2217" spans="3:3" x14ac:dyDescent="0.3">
      <c r="C2217" t="s">
        <v>3789</v>
      </c>
    </row>
    <row r="2218" spans="3:3" x14ac:dyDescent="0.3">
      <c r="C2218" t="s">
        <v>3790</v>
      </c>
    </row>
    <row r="2219" spans="3:3" x14ac:dyDescent="0.3">
      <c r="C2219" t="s">
        <v>3791</v>
      </c>
    </row>
    <row r="2220" spans="3:3" x14ac:dyDescent="0.3">
      <c r="C2220" t="s">
        <v>3792</v>
      </c>
    </row>
    <row r="2221" spans="3:3" x14ac:dyDescent="0.3">
      <c r="C2221" t="s">
        <v>3793</v>
      </c>
    </row>
    <row r="2222" spans="3:3" x14ac:dyDescent="0.3">
      <c r="C2222" t="s">
        <v>3794</v>
      </c>
    </row>
    <row r="2223" spans="3:3" x14ac:dyDescent="0.3">
      <c r="C2223" t="s">
        <v>3795</v>
      </c>
    </row>
    <row r="2224" spans="3:3" x14ac:dyDescent="0.3">
      <c r="C2224" t="s">
        <v>3796</v>
      </c>
    </row>
    <row r="2225" spans="3:3" x14ac:dyDescent="0.3">
      <c r="C2225" t="s">
        <v>3797</v>
      </c>
    </row>
    <row r="2226" spans="3:3" x14ac:dyDescent="0.3">
      <c r="C2226" t="s">
        <v>3798</v>
      </c>
    </row>
    <row r="2227" spans="3:3" x14ac:dyDescent="0.3">
      <c r="C2227" t="s">
        <v>3799</v>
      </c>
    </row>
    <row r="2228" spans="3:3" x14ac:dyDescent="0.3">
      <c r="C2228" t="s">
        <v>3800</v>
      </c>
    </row>
    <row r="2229" spans="3:3" x14ac:dyDescent="0.3">
      <c r="C2229" t="s">
        <v>3801</v>
      </c>
    </row>
    <row r="2230" spans="3:3" x14ac:dyDescent="0.3">
      <c r="C2230" t="s">
        <v>3802</v>
      </c>
    </row>
    <row r="2231" spans="3:3" x14ac:dyDescent="0.3">
      <c r="C2231" t="s">
        <v>3803</v>
      </c>
    </row>
  </sheetData>
  <sortState xmlns:xlrd2="http://schemas.microsoft.com/office/spreadsheetml/2017/richdata2" ref="F131:H151">
    <sortCondition ref="F1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Questionnaire</vt:lpstr>
      <vt:lpstr>Résultat</vt:lpstr>
      <vt:lpstr>Gen part1</vt:lpstr>
      <vt:lpstr>Gen part2</vt:lpstr>
      <vt:lpstr>Caractéristiques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D.</dc:creator>
  <cp:lastModifiedBy>Julien D.</cp:lastModifiedBy>
  <cp:lastPrinted>2020-05-10T19:09:10Z</cp:lastPrinted>
  <dcterms:created xsi:type="dcterms:W3CDTF">2020-05-01T11:13:06Z</dcterms:created>
  <dcterms:modified xsi:type="dcterms:W3CDTF">2020-06-12T10:03:30Z</dcterms:modified>
</cp:coreProperties>
</file>